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markiewicz\Documents\ROPS-2024\KONKURSY-2024\Konkurs-edu-2023-Jozka\www-rozstrzygnięcie-EDU-2024\"/>
    </mc:Choice>
  </mc:AlternateContent>
  <xr:revisionPtr revIDLastSave="0" documentId="13_ncr:1_{B3ACCC95-8773-4D68-9ED0-2AFC5AFAF1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do Uchwały" sheetId="1" r:id="rId1"/>
  </sheets>
  <definedNames>
    <definedName name="_xlnm.Print_Titles" localSheetId="0">'załącznik do Uchwały'!$2:$4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H115" i="1"/>
  <c r="L109" i="1"/>
  <c r="G104" i="1" s="1"/>
  <c r="L104" i="1"/>
  <c r="L101" i="1"/>
  <c r="L94" i="1"/>
  <c r="G94" i="1" s="1"/>
  <c r="L91" i="1"/>
  <c r="L83" i="1"/>
  <c r="G83" i="1"/>
  <c r="L80" i="1"/>
  <c r="L73" i="1"/>
  <c r="G73" i="1" s="1"/>
  <c r="L71" i="1"/>
  <c r="L63" i="1"/>
  <c r="G63" i="1" s="1"/>
  <c r="L60" i="1"/>
  <c r="L55" i="1"/>
  <c r="G55" i="1" s="1"/>
  <c r="L52" i="1"/>
  <c r="L45" i="1"/>
  <c r="G45" i="1" s="1"/>
  <c r="L43" i="1"/>
  <c r="L26" i="1"/>
  <c r="G26" i="1" s="1"/>
  <c r="L24" i="1"/>
  <c r="L5" i="1"/>
  <c r="G5" i="1" s="1"/>
  <c r="G115" i="1" l="1"/>
</calcChain>
</file>

<file path=xl/sharedStrings.xml><?xml version="1.0" encoding="utf-8"?>
<sst xmlns="http://schemas.openxmlformats.org/spreadsheetml/2006/main" count="178" uniqueCount="127">
  <si>
    <t>L.p.</t>
  </si>
  <si>
    <t>Nr oferty</t>
  </si>
  <si>
    <t>Oferent</t>
  </si>
  <si>
    <t>Nazwa własna 
projektu</t>
  </si>
  <si>
    <t>Liczba przyznanych punktów</t>
  </si>
  <si>
    <t>Kwota środków finansowych (w zł)</t>
  </si>
  <si>
    <t>Przyznana dotacja</t>
  </si>
  <si>
    <t>Przyznana</t>
  </si>
  <si>
    <t>Rozdział 
85153</t>
  </si>
  <si>
    <t>Rozdział 
85154</t>
  </si>
  <si>
    <t>Nr</t>
  </si>
  <si>
    <t xml:space="preserve">Nazwa kosztów 
</t>
  </si>
  <si>
    <t>Kwota
(w zł)</t>
  </si>
  <si>
    <t>ROPS.DPU.401-402.7.1.2024</t>
  </si>
  <si>
    <r>
      <t xml:space="preserve">Stowarzyszenie Centrum Zdrowia Pacjentów 
i Leczenia Uzależnień </t>
    </r>
    <r>
      <rPr>
        <i/>
        <sz val="10"/>
        <rFont val="Arial"/>
        <family val="2"/>
        <charset val="238"/>
      </rPr>
      <t>"Familia Dębowa 5"</t>
    </r>
    <r>
      <rPr>
        <sz val="10"/>
        <rFont val="Arial"/>
        <family val="2"/>
        <charset val="238"/>
      </rPr>
      <t xml:space="preserve">
ul. Dębowa 5
44-100 Gliwice</t>
    </r>
  </si>
  <si>
    <t>Konferencja regionalna "Współwystępujące wyzwania 
w leczeniu uzależnień"</t>
  </si>
  <si>
    <t>Koszty merytoryczne:</t>
  </si>
  <si>
    <t>Prelekcje:</t>
  </si>
  <si>
    <t>1.1.</t>
  </si>
  <si>
    <t>wynagrodzenie profesora SUM, 
dr n. med.</t>
  </si>
  <si>
    <t>1.2.</t>
  </si>
  <si>
    <t xml:space="preserve">wynagrodzenie psychoterapeuty, superwizora </t>
  </si>
  <si>
    <t>1.3.</t>
  </si>
  <si>
    <t>wynagrodzenie psychoterapeuty - dyrektora placówki terapeutycznej, lekarza</t>
  </si>
  <si>
    <t>1.4.</t>
  </si>
  <si>
    <t>wynagrodzenie psychoterapeuty, specjalisty psychoterapii uzależnień</t>
  </si>
  <si>
    <t>Panel ekspertów:</t>
  </si>
  <si>
    <t>2.1.</t>
  </si>
  <si>
    <t>wynagrodzenie moderatora panelu ekspertów</t>
  </si>
  <si>
    <t>2.2.</t>
  </si>
  <si>
    <t>wynagrodzenie uczestników panelu ekspertów</t>
  </si>
  <si>
    <t xml:space="preserve">Wynagrodzenie moderatora konferencji </t>
  </si>
  <si>
    <t>Obsługa marketingowo-promocyjna</t>
  </si>
  <si>
    <t>Obsługa administracyjna / rejestracja uczestników</t>
  </si>
  <si>
    <t>Koordynacja merytoryczna</t>
  </si>
  <si>
    <t xml:space="preserve">Obsługa logistyczno-techniczna </t>
  </si>
  <si>
    <t>Materiały promocyjne - komplet</t>
  </si>
  <si>
    <t>Materiały dydaktyczne dla uczestników 
- komplet</t>
  </si>
  <si>
    <t xml:space="preserve">Wynajęcie sali </t>
  </si>
  <si>
    <t xml:space="preserve">Zakup cateringu </t>
  </si>
  <si>
    <t>Ewaluacja</t>
  </si>
  <si>
    <t>Koszty administracyjne:</t>
  </si>
  <si>
    <t>Obsługa biurowo-księgowa</t>
  </si>
  <si>
    <t>ROPS.DPU.401-402.7.3.2024</t>
  </si>
  <si>
    <t>1.</t>
  </si>
  <si>
    <r>
      <t xml:space="preserve">Stowarzyszenie Centrum Zdrowia Pacjentów 
i Leczenia Uzależnień </t>
    </r>
    <r>
      <rPr>
        <i/>
        <sz val="10"/>
        <color theme="1"/>
        <rFont val="Arial"/>
        <family val="2"/>
        <charset val="238"/>
      </rPr>
      <t>"Familia Dębowa 5"</t>
    </r>
    <r>
      <rPr>
        <sz val="10"/>
        <color theme="1"/>
        <rFont val="Arial"/>
        <family val="2"/>
        <charset val="238"/>
      </rPr>
      <t xml:space="preserve">
ul. Dębowa 5
44-100 Gliwice</t>
    </r>
  </si>
  <si>
    <t>Konferencja regionalna 
"Dzieci a narkotyki 
- dokąd zmierzamy?"</t>
  </si>
  <si>
    <t>wynagrodzenie psychologa dziecięcego, lekarza, specjalisty psychoterapii uzależnień</t>
  </si>
  <si>
    <t xml:space="preserve">wynagrodzenie uczestników panelu ekspertów </t>
  </si>
  <si>
    <t>Wynagrodzenie moderatora konferencji</t>
  </si>
  <si>
    <t xml:space="preserve">Obsługa marketingowo-promocyjna </t>
  </si>
  <si>
    <t>Obsługa logistyczno-techniczna</t>
  </si>
  <si>
    <t>Materiały dydaktyczne dla uczestników - komplet</t>
  </si>
  <si>
    <t>Wynajęcie sali</t>
  </si>
  <si>
    <t>Zakup cateringu</t>
  </si>
  <si>
    <t>ROPS.DPU.401-402.7.2.2024</t>
  </si>
  <si>
    <t>2.</t>
  </si>
  <si>
    <t>Zajęcia edukacyjno-warsztatowe</t>
  </si>
  <si>
    <t>Wynajęcie sprzętu audio-wizualnego</t>
  </si>
  <si>
    <t>Zakup cateringu dla uczestników szkolenia - usługa</t>
  </si>
  <si>
    <t>Promocja/ rejestracja uczestników</t>
  </si>
  <si>
    <t xml:space="preserve">Ewaluacja </t>
  </si>
  <si>
    <t xml:space="preserve">Koordynacja merytoryczna </t>
  </si>
  <si>
    <t>ROPS.DPU.401-402.7.4.2024</t>
  </si>
  <si>
    <r>
      <t xml:space="preserve">Fundacja Pomocy Dzieciom </t>
    </r>
    <r>
      <rPr>
        <i/>
        <sz val="10"/>
        <rFont val="Arial"/>
        <family val="2"/>
        <charset val="238"/>
      </rPr>
      <t>"Ulica"</t>
    </r>
    <r>
      <rPr>
        <sz val="10"/>
        <rFont val="Arial"/>
        <family val="2"/>
        <charset val="238"/>
      </rPr>
      <t xml:space="preserve">
ul. Mikołowska 72A
40-065 Katowice</t>
    </r>
  </si>
  <si>
    <t>Studium profilaktyki skoncentrowanej 
na rozwiązaniach</t>
  </si>
  <si>
    <t>Wynagrodzenie trenerów</t>
  </si>
  <si>
    <t>Poczęstunek dla uczestników 
(przerwa kawowa x 2 + obiad)</t>
  </si>
  <si>
    <t>Wydruk materiałów warszatowych</t>
  </si>
  <si>
    <t xml:space="preserve">Obsługa administracyjna </t>
  </si>
  <si>
    <t>Rozliczenie księgowe projektu</t>
  </si>
  <si>
    <t>ROPS.DPU.401-402.7.5.2024</t>
  </si>
  <si>
    <t>Szkolenie. Zachowania ryzykowne młodzieży 
- alkohol i inne substancje psychoaktywne. Rozpoznanie, interwencja, wsparcie 
i przeciwdziałanie.</t>
  </si>
  <si>
    <t>Wynagrodzenie trenera prowadzącego wykłady</t>
  </si>
  <si>
    <t xml:space="preserve">Wynagrodzenie trenerów prowadzących warsztaty </t>
  </si>
  <si>
    <t xml:space="preserve">Zapewnienie cateringu dla uczestników szkolenia </t>
  </si>
  <si>
    <t xml:space="preserve">Opracowanie merytoryczne materiałów informacyjno-edukacyjnych </t>
  </si>
  <si>
    <t>Wynajęcie sali szkoleniowej</t>
  </si>
  <si>
    <t>Opracowanie graficzne materiałów szkoleniowych i ich wydruk - komplet</t>
  </si>
  <si>
    <t>Promocja zadania</t>
  </si>
  <si>
    <t>Koordynacja zadania</t>
  </si>
  <si>
    <t>ROPS.DPU.401-402.7.6.2024</t>
  </si>
  <si>
    <r>
      <t xml:space="preserve">Stowarzyszenie Psychoprofilaktyki 
</t>
    </r>
    <r>
      <rPr>
        <i/>
        <sz val="10"/>
        <rFont val="Arial"/>
        <family val="2"/>
        <charset val="238"/>
      </rPr>
      <t>"Spójrz Inaczej"</t>
    </r>
    <r>
      <rPr>
        <sz val="10"/>
        <rFont val="Arial"/>
        <family val="2"/>
        <charset val="238"/>
      </rPr>
      <t xml:space="preserve">
ul. Radomska 72
27-200 Starachowice</t>
    </r>
  </si>
  <si>
    <t xml:space="preserve">Wydruk materiałów szkoleniowych </t>
  </si>
  <si>
    <t xml:space="preserve">Zakup podręczników "Spójrz Inaczej" 
kl. I-II ze scenariuszami zajęć </t>
  </si>
  <si>
    <t xml:space="preserve">Zakup materiałów pismienniczych 
do prowadzenia szkolenia </t>
  </si>
  <si>
    <t xml:space="preserve">Wynagrodzenie osób prowadzących szkolenie </t>
  </si>
  <si>
    <t xml:space="preserve">Koordynacja merytoryczna projektu </t>
  </si>
  <si>
    <t xml:space="preserve">Obsługa księgowa </t>
  </si>
  <si>
    <t>ROPS.DPU.401-402.7.7.2024</t>
  </si>
  <si>
    <r>
      <t xml:space="preserve">Stowarzyszenie Psychoprofilaktyki 
</t>
    </r>
    <r>
      <rPr>
        <i/>
        <sz val="10"/>
        <rFont val="Arial"/>
        <family val="2"/>
        <charset val="238"/>
      </rPr>
      <t xml:space="preserve">"Spójrz Inaczej"
</t>
    </r>
    <r>
      <rPr>
        <sz val="10"/>
        <rFont val="Arial"/>
        <family val="2"/>
        <charset val="238"/>
      </rPr>
      <t>ul. Radomska 72
27-200 Starachowice</t>
    </r>
  </si>
  <si>
    <t>Zakup kompletu podręczników "Spójrz Inaczej" kl. IV-VIII ze scenariuszami zajęć</t>
  </si>
  <si>
    <t>Wynagrodzenie osób prowadzących szkolenie</t>
  </si>
  <si>
    <t>Koordynacja merytoryczna projektu</t>
  </si>
  <si>
    <t>ROPS.DPU.401-402.7.8.2024</t>
  </si>
  <si>
    <t xml:space="preserve">Zakup kompletu podręczników "Spójrz Inaczej" kl. IV-VIII ze scenariuszami zajęć </t>
  </si>
  <si>
    <t>ROPS.DPU.401-402.7.10.2024</t>
  </si>
  <si>
    <r>
      <t xml:space="preserve">Stowarzyszenie 
</t>
    </r>
    <r>
      <rPr>
        <i/>
        <sz val="10"/>
        <rFont val="Arial"/>
        <family val="2"/>
        <charset val="238"/>
      </rPr>
      <t xml:space="preserve">„Chcę Inaczej" 
</t>
    </r>
    <r>
      <rPr>
        <sz val="10"/>
        <rFont val="Arial"/>
        <family val="2"/>
        <charset val="238"/>
      </rPr>
      <t>ul. 1-go Maja 25
42-217 Częstochowa</t>
    </r>
  </si>
  <si>
    <t xml:space="preserve">Wynagrodzenie specjalisty psychoterapii uzależnień </t>
  </si>
  <si>
    <t xml:space="preserve">Wynagrodzenie pedagoga </t>
  </si>
  <si>
    <t xml:space="preserve">Przygotowanie materiałów dydaktycznych </t>
  </si>
  <si>
    <t>Wynagrodzenie koordynatora</t>
  </si>
  <si>
    <t>ROPS.DPU.401-402.7.11.2024</t>
  </si>
  <si>
    <t>Instytut Społecznego Rozwoju Spółka z o. o.
ul. Uniwersytecka 13
40-007 Katowice</t>
  </si>
  <si>
    <t>ROPS.DPU.401-402.7.12.2024</t>
  </si>
  <si>
    <t>Szkolenie pn. "Socjoterapia 
w placówkach opiekuńczo-wychowawczych wsparcia dziennego"</t>
  </si>
  <si>
    <t>Razem:</t>
  </si>
  <si>
    <t>Razem działania 2.2 i 2.3</t>
  </si>
  <si>
    <r>
      <t xml:space="preserve">Oferty finansowane z budżetu Województwa Śląskiego  w ramach 
</t>
    </r>
    <r>
      <rPr>
        <b/>
        <i/>
        <sz val="11"/>
        <color theme="1"/>
        <rFont val="Arial"/>
        <family val="2"/>
        <charset val="238"/>
      </rPr>
      <t>Konkursu ofert na realizację zadań w zakresie edukacji publicznej w obszarze przeciwdziałania uzależnieniom w województwie śląskim w 2024 roku</t>
    </r>
  </si>
  <si>
    <t>Zadanie konkursowe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</si>
  <si>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</si>
  <si>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</si>
  <si>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</si>
  <si>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</si>
  <si>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</si>
  <si>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</si>
  <si>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</si>
  <si>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</si>
  <si>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</si>
  <si>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Dzieci i Młodzież 
w Obliczu Narkotyków. Szkolenie dla Pracowników Oświaty i Pomocy Społecznej.</t>
  </si>
  <si>
    <t>Program "Spójrz Inaczej" kl. I-III - szkolenie realizatorów</t>
  </si>
  <si>
    <t>Szkolenie w zakresie udzielania pomocy dzieciom i młodzieży w związku 
z występowaniem problemu uzależnienia w rodzinie</t>
  </si>
  <si>
    <t>Szkolenie pn: Przeciwdziałanie problemom uzależnień 
(od alkoholu, narkotyków, środków psychoaktywnych oraz behawioralnych) 
w podmiotach zatrudnienia socjalnego</t>
  </si>
  <si>
    <r>
      <t xml:space="preserve">Fundacja </t>
    </r>
    <r>
      <rPr>
        <i/>
        <sz val="10"/>
        <rFont val="Arial"/>
        <family val="2"/>
        <charset val="238"/>
      </rPr>
      <t>"Jesteśmy dla Was"</t>
    </r>
    <r>
      <rPr>
        <sz val="10"/>
        <rFont val="Arial"/>
        <family val="2"/>
        <charset val="238"/>
      </rPr>
      <t xml:space="preserve">
Al. W. Korfantego 125A
40-156 Katowice</t>
    </r>
  </si>
  <si>
    <t>Program Spójrz Inaczej kl. IV - VIII 
- szkolenia 
w Częstochowie i Zabrzu</t>
  </si>
  <si>
    <t>Program Spójrz Inaczej kl. IV - VIII 
- szkolenia w Sosnowcu 
i Mierzęcicach 
(pow. będziński)</t>
  </si>
  <si>
    <t>Załącznik do Uchwały Nr 1026/502/VI/2024 
Zarządu Województwa Śląskiego
z dnia 29.04.2024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</si>
</sst>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_-* #,##0.00\ _z_ł_-;\-* #,##0.00\ _z_ł_-;_-* &quot;-&quot;??\ _z_ł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textRotation="90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0" xfId="1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165" fontId="5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tabSelected="1" view="pageLayout" zoomScaleNormal="75" workbookViewId="0">
      <selection activeCell="K1" sqref="K1:L1"/>
    </sheetView>
  </sheetViews>
  <sheetFormatPr defaultRowHeight="14.4" x14ac:dyDescent="0.3"/>
  <cols>
    <col min="3" max="3" width="8.5546875" customWidth="1"/>
    <col min="4" max="4" width="23" customWidth="1"/>
    <col min="5" max="5" width="23.44140625" customWidth="1"/>
    <col min="6" max="6" width="11.88671875" customWidth="1"/>
    <col min="7" max="9" width="13.6640625" style="22" customWidth="1"/>
    <col min="10" max="10" width="7.33203125" customWidth="1"/>
    <col min="11" max="11" width="34" customWidth="1"/>
    <col min="12" max="12" width="13.5546875" customWidth="1"/>
  </cols>
  <sheetData>
    <row r="1" spans="1:12" ht="43.5" customHeight="1" thickBot="1" x14ac:dyDescent="0.35">
      <c r="A1" s="1"/>
      <c r="B1" s="2"/>
      <c r="C1" s="2"/>
      <c r="D1" s="1"/>
      <c r="E1" s="1"/>
      <c r="F1" s="1"/>
      <c r="G1" s="21"/>
      <c r="H1" s="21"/>
      <c r="I1" s="21"/>
      <c r="J1" s="1"/>
      <c r="K1" s="24" t="s">
        <v>126</v>
      </c>
      <c r="L1" s="24"/>
    </row>
    <row r="2" spans="1:12" ht="53.25" customHeight="1" thickBot="1" x14ac:dyDescent="0.35">
      <c r="A2" s="25" t="s">
        <v>108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27.75" customHeight="1" x14ac:dyDescent="0.3">
      <c r="A3" s="28" t="s">
        <v>0</v>
      </c>
      <c r="B3" s="30" t="s">
        <v>1</v>
      </c>
      <c r="C3" s="32" t="s">
        <v>109</v>
      </c>
      <c r="D3" s="30" t="s">
        <v>2</v>
      </c>
      <c r="E3" s="30" t="s">
        <v>3</v>
      </c>
      <c r="F3" s="32" t="s">
        <v>4</v>
      </c>
      <c r="G3" s="35" t="s">
        <v>5</v>
      </c>
      <c r="H3" s="36"/>
      <c r="I3" s="36"/>
      <c r="J3" s="30" t="s">
        <v>6</v>
      </c>
      <c r="K3" s="30"/>
      <c r="L3" s="37"/>
    </row>
    <row r="4" spans="1:12" ht="43.5" customHeight="1" thickBot="1" x14ac:dyDescent="0.35">
      <c r="A4" s="29"/>
      <c r="B4" s="31"/>
      <c r="C4" s="33"/>
      <c r="D4" s="31"/>
      <c r="E4" s="31"/>
      <c r="F4" s="34"/>
      <c r="G4" s="10" t="s">
        <v>7</v>
      </c>
      <c r="H4" s="10" t="s">
        <v>8</v>
      </c>
      <c r="I4" s="10" t="s">
        <v>9</v>
      </c>
      <c r="J4" s="9" t="s">
        <v>10</v>
      </c>
      <c r="K4" s="9" t="s">
        <v>11</v>
      </c>
      <c r="L4" s="11" t="s">
        <v>12</v>
      </c>
    </row>
    <row r="5" spans="1:12" ht="25.5" customHeight="1" x14ac:dyDescent="0.3">
      <c r="A5" s="50" t="s">
        <v>44</v>
      </c>
      <c r="B5" s="53" t="s">
        <v>13</v>
      </c>
      <c r="C5" s="56">
        <v>1</v>
      </c>
      <c r="D5" s="56" t="s">
        <v>14</v>
      </c>
      <c r="E5" s="59" t="s">
        <v>15</v>
      </c>
      <c r="F5" s="56">
        <v>47</v>
      </c>
      <c r="G5" s="67">
        <f>L5+L24</f>
        <v>30100</v>
      </c>
      <c r="H5" s="67">
        <v>15050</v>
      </c>
      <c r="I5" s="67">
        <v>15050</v>
      </c>
      <c r="J5" s="70" t="s">
        <v>16</v>
      </c>
      <c r="K5" s="70"/>
      <c r="L5" s="12">
        <f>L7+L8+L9+L10+L12+L13+L14+L15+L16+L17+L18+L19+L20+L21+L22+L23</f>
        <v>28900</v>
      </c>
    </row>
    <row r="6" spans="1:12" ht="25.5" customHeight="1" x14ac:dyDescent="0.3">
      <c r="A6" s="51"/>
      <c r="B6" s="54"/>
      <c r="C6" s="57"/>
      <c r="D6" s="57"/>
      <c r="E6" s="60"/>
      <c r="F6" s="57"/>
      <c r="G6" s="68"/>
      <c r="H6" s="68"/>
      <c r="I6" s="68"/>
      <c r="J6" s="3">
        <v>1</v>
      </c>
      <c r="K6" s="4" t="s">
        <v>17</v>
      </c>
      <c r="L6" s="13"/>
    </row>
    <row r="7" spans="1:12" ht="25.5" customHeight="1" x14ac:dyDescent="0.3">
      <c r="A7" s="51"/>
      <c r="B7" s="54"/>
      <c r="C7" s="57"/>
      <c r="D7" s="57"/>
      <c r="E7" s="60"/>
      <c r="F7" s="57"/>
      <c r="G7" s="68"/>
      <c r="H7" s="68"/>
      <c r="I7" s="68"/>
      <c r="J7" s="3" t="s">
        <v>18</v>
      </c>
      <c r="K7" s="4" t="s">
        <v>19</v>
      </c>
      <c r="L7" s="13">
        <v>600</v>
      </c>
    </row>
    <row r="8" spans="1:12" ht="25.5" customHeight="1" x14ac:dyDescent="0.3">
      <c r="A8" s="51"/>
      <c r="B8" s="54"/>
      <c r="C8" s="57"/>
      <c r="D8" s="57"/>
      <c r="E8" s="60"/>
      <c r="F8" s="57"/>
      <c r="G8" s="68"/>
      <c r="H8" s="68"/>
      <c r="I8" s="68"/>
      <c r="J8" s="3" t="s">
        <v>20</v>
      </c>
      <c r="K8" s="4" t="s">
        <v>21</v>
      </c>
      <c r="L8" s="13">
        <v>1500</v>
      </c>
    </row>
    <row r="9" spans="1:12" ht="25.5" customHeight="1" x14ac:dyDescent="0.3">
      <c r="A9" s="51"/>
      <c r="B9" s="54"/>
      <c r="C9" s="57"/>
      <c r="D9" s="57"/>
      <c r="E9" s="60"/>
      <c r="F9" s="57"/>
      <c r="G9" s="68"/>
      <c r="H9" s="68"/>
      <c r="I9" s="68"/>
      <c r="J9" s="3" t="s">
        <v>22</v>
      </c>
      <c r="K9" s="4" t="s">
        <v>23</v>
      </c>
      <c r="L9" s="13">
        <v>1600</v>
      </c>
    </row>
    <row r="10" spans="1:12" ht="25.5" customHeight="1" x14ac:dyDescent="0.3">
      <c r="A10" s="51"/>
      <c r="B10" s="54"/>
      <c r="C10" s="57"/>
      <c r="D10" s="57"/>
      <c r="E10" s="60"/>
      <c r="F10" s="57"/>
      <c r="G10" s="68"/>
      <c r="H10" s="68"/>
      <c r="I10" s="68"/>
      <c r="J10" s="3" t="s">
        <v>24</v>
      </c>
      <c r="K10" s="4" t="s">
        <v>25</v>
      </c>
      <c r="L10" s="13">
        <v>1200</v>
      </c>
    </row>
    <row r="11" spans="1:12" ht="25.5" customHeight="1" x14ac:dyDescent="0.3">
      <c r="A11" s="51"/>
      <c r="B11" s="54"/>
      <c r="C11" s="57"/>
      <c r="D11" s="57"/>
      <c r="E11" s="60"/>
      <c r="F11" s="57"/>
      <c r="G11" s="68"/>
      <c r="H11" s="68"/>
      <c r="I11" s="68"/>
      <c r="J11" s="3">
        <v>2</v>
      </c>
      <c r="K11" s="4" t="s">
        <v>26</v>
      </c>
      <c r="L11" s="13"/>
    </row>
    <row r="12" spans="1:12" ht="25.5" customHeight="1" x14ac:dyDescent="0.3">
      <c r="A12" s="51"/>
      <c r="B12" s="54"/>
      <c r="C12" s="57"/>
      <c r="D12" s="57"/>
      <c r="E12" s="60"/>
      <c r="F12" s="57"/>
      <c r="G12" s="68"/>
      <c r="H12" s="68"/>
      <c r="I12" s="68"/>
      <c r="J12" s="3" t="s">
        <v>27</v>
      </c>
      <c r="K12" s="4" t="s">
        <v>28</v>
      </c>
      <c r="L12" s="13">
        <v>400</v>
      </c>
    </row>
    <row r="13" spans="1:12" ht="25.5" customHeight="1" x14ac:dyDescent="0.3">
      <c r="A13" s="51"/>
      <c r="B13" s="54"/>
      <c r="C13" s="57"/>
      <c r="D13" s="57"/>
      <c r="E13" s="60"/>
      <c r="F13" s="57"/>
      <c r="G13" s="68"/>
      <c r="H13" s="68"/>
      <c r="I13" s="68"/>
      <c r="J13" s="3" t="s">
        <v>29</v>
      </c>
      <c r="K13" s="4" t="s">
        <v>30</v>
      </c>
      <c r="L13" s="13">
        <v>900</v>
      </c>
    </row>
    <row r="14" spans="1:12" ht="25.5" customHeight="1" x14ac:dyDescent="0.3">
      <c r="A14" s="51"/>
      <c r="B14" s="54"/>
      <c r="C14" s="57"/>
      <c r="D14" s="57"/>
      <c r="E14" s="60"/>
      <c r="F14" s="57"/>
      <c r="G14" s="68"/>
      <c r="H14" s="68"/>
      <c r="I14" s="68"/>
      <c r="J14" s="3">
        <v>3</v>
      </c>
      <c r="K14" s="4" t="s">
        <v>31</v>
      </c>
      <c r="L14" s="13">
        <v>400</v>
      </c>
    </row>
    <row r="15" spans="1:12" ht="25.5" customHeight="1" x14ac:dyDescent="0.3">
      <c r="A15" s="51"/>
      <c r="B15" s="54"/>
      <c r="C15" s="57"/>
      <c r="D15" s="57"/>
      <c r="E15" s="60"/>
      <c r="F15" s="57"/>
      <c r="G15" s="68"/>
      <c r="H15" s="68"/>
      <c r="I15" s="68"/>
      <c r="J15" s="3">
        <v>4</v>
      </c>
      <c r="K15" s="4" t="s">
        <v>32</v>
      </c>
      <c r="L15" s="13">
        <v>500</v>
      </c>
    </row>
    <row r="16" spans="1:12" ht="25.5" customHeight="1" x14ac:dyDescent="0.3">
      <c r="A16" s="51"/>
      <c r="B16" s="54"/>
      <c r="C16" s="57"/>
      <c r="D16" s="57"/>
      <c r="E16" s="60"/>
      <c r="F16" s="57"/>
      <c r="G16" s="68"/>
      <c r="H16" s="68"/>
      <c r="I16" s="68"/>
      <c r="J16" s="3">
        <v>5</v>
      </c>
      <c r="K16" s="4" t="s">
        <v>33</v>
      </c>
      <c r="L16" s="13">
        <v>500</v>
      </c>
    </row>
    <row r="17" spans="1:12" ht="25.5" customHeight="1" x14ac:dyDescent="0.3">
      <c r="A17" s="51"/>
      <c r="B17" s="54"/>
      <c r="C17" s="57"/>
      <c r="D17" s="57"/>
      <c r="E17" s="60"/>
      <c r="F17" s="57"/>
      <c r="G17" s="68"/>
      <c r="H17" s="68"/>
      <c r="I17" s="68"/>
      <c r="J17" s="3">
        <v>6</v>
      </c>
      <c r="K17" s="4" t="s">
        <v>34</v>
      </c>
      <c r="L17" s="13">
        <v>1200</v>
      </c>
    </row>
    <row r="18" spans="1:12" ht="25.5" customHeight="1" x14ac:dyDescent="0.3">
      <c r="A18" s="51"/>
      <c r="B18" s="54"/>
      <c r="C18" s="57"/>
      <c r="D18" s="57"/>
      <c r="E18" s="60"/>
      <c r="F18" s="57"/>
      <c r="G18" s="68"/>
      <c r="H18" s="68"/>
      <c r="I18" s="68"/>
      <c r="J18" s="3">
        <v>7</v>
      </c>
      <c r="K18" s="4" t="s">
        <v>35</v>
      </c>
      <c r="L18" s="13">
        <v>500</v>
      </c>
    </row>
    <row r="19" spans="1:12" ht="25.5" customHeight="1" x14ac:dyDescent="0.3">
      <c r="A19" s="51"/>
      <c r="B19" s="54"/>
      <c r="C19" s="57"/>
      <c r="D19" s="57"/>
      <c r="E19" s="60"/>
      <c r="F19" s="57"/>
      <c r="G19" s="68"/>
      <c r="H19" s="68"/>
      <c r="I19" s="68"/>
      <c r="J19" s="3">
        <v>8</v>
      </c>
      <c r="K19" s="4" t="s">
        <v>36</v>
      </c>
      <c r="L19" s="13">
        <v>2000</v>
      </c>
    </row>
    <row r="20" spans="1:12" ht="25.5" customHeight="1" x14ac:dyDescent="0.3">
      <c r="A20" s="51"/>
      <c r="B20" s="54"/>
      <c r="C20" s="57"/>
      <c r="D20" s="57"/>
      <c r="E20" s="60"/>
      <c r="F20" s="57"/>
      <c r="G20" s="68"/>
      <c r="H20" s="68"/>
      <c r="I20" s="68"/>
      <c r="J20" s="3">
        <v>9</v>
      </c>
      <c r="K20" s="4" t="s">
        <v>37</v>
      </c>
      <c r="L20" s="13">
        <v>500</v>
      </c>
    </row>
    <row r="21" spans="1:12" ht="25.5" customHeight="1" x14ac:dyDescent="0.3">
      <c r="A21" s="51"/>
      <c r="B21" s="54"/>
      <c r="C21" s="57"/>
      <c r="D21" s="57"/>
      <c r="E21" s="60"/>
      <c r="F21" s="57"/>
      <c r="G21" s="68"/>
      <c r="H21" s="68"/>
      <c r="I21" s="68"/>
      <c r="J21" s="3">
        <v>10</v>
      </c>
      <c r="K21" s="4" t="s">
        <v>38</v>
      </c>
      <c r="L21" s="13">
        <v>6000</v>
      </c>
    </row>
    <row r="22" spans="1:12" ht="25.5" customHeight="1" x14ac:dyDescent="0.3">
      <c r="A22" s="51"/>
      <c r="B22" s="54"/>
      <c r="C22" s="57"/>
      <c r="D22" s="57"/>
      <c r="E22" s="60"/>
      <c r="F22" s="57"/>
      <c r="G22" s="68"/>
      <c r="H22" s="68"/>
      <c r="I22" s="68"/>
      <c r="J22" s="3">
        <v>11</v>
      </c>
      <c r="K22" s="4" t="s">
        <v>39</v>
      </c>
      <c r="L22" s="13">
        <v>10400</v>
      </c>
    </row>
    <row r="23" spans="1:12" ht="25.5" customHeight="1" x14ac:dyDescent="0.3">
      <c r="A23" s="51"/>
      <c r="B23" s="54"/>
      <c r="C23" s="57"/>
      <c r="D23" s="57"/>
      <c r="E23" s="60"/>
      <c r="F23" s="57"/>
      <c r="G23" s="68"/>
      <c r="H23" s="68"/>
      <c r="I23" s="68"/>
      <c r="J23" s="3">
        <v>12</v>
      </c>
      <c r="K23" s="4" t="s">
        <v>40</v>
      </c>
      <c r="L23" s="13">
        <v>700</v>
      </c>
    </row>
    <row r="24" spans="1:12" ht="25.5" customHeight="1" x14ac:dyDescent="0.3">
      <c r="A24" s="51"/>
      <c r="B24" s="54"/>
      <c r="C24" s="57"/>
      <c r="D24" s="57"/>
      <c r="E24" s="60"/>
      <c r="F24" s="57"/>
      <c r="G24" s="68"/>
      <c r="H24" s="68"/>
      <c r="I24" s="68"/>
      <c r="J24" s="71" t="s">
        <v>41</v>
      </c>
      <c r="K24" s="71"/>
      <c r="L24" s="14">
        <f>L25</f>
        <v>1200</v>
      </c>
    </row>
    <row r="25" spans="1:12" ht="25.5" customHeight="1" thickBot="1" x14ac:dyDescent="0.35">
      <c r="A25" s="52"/>
      <c r="B25" s="55"/>
      <c r="C25" s="58"/>
      <c r="D25" s="58"/>
      <c r="E25" s="61"/>
      <c r="F25" s="58"/>
      <c r="G25" s="69"/>
      <c r="H25" s="69"/>
      <c r="I25" s="69"/>
      <c r="J25" s="15">
        <v>1</v>
      </c>
      <c r="K25" s="16" t="s">
        <v>42</v>
      </c>
      <c r="L25" s="17">
        <v>1200</v>
      </c>
    </row>
    <row r="26" spans="1:12" ht="25.5" customHeight="1" x14ac:dyDescent="0.3">
      <c r="A26" s="38" t="s">
        <v>56</v>
      </c>
      <c r="B26" s="41" t="s">
        <v>43</v>
      </c>
      <c r="C26" s="44">
        <v>1</v>
      </c>
      <c r="D26" s="44" t="s">
        <v>45</v>
      </c>
      <c r="E26" s="47" t="s">
        <v>46</v>
      </c>
      <c r="F26" s="44">
        <v>46</v>
      </c>
      <c r="G26" s="62">
        <f>L26+L43</f>
        <v>17810</v>
      </c>
      <c r="H26" s="62">
        <v>17810</v>
      </c>
      <c r="I26" s="62">
        <v>0</v>
      </c>
      <c r="J26" s="65" t="s">
        <v>16</v>
      </c>
      <c r="K26" s="65"/>
      <c r="L26" s="12">
        <f>L38+L39+L40+L41+L42+L28+L29+L31+L32+L33+L34+L35+L36+L37</f>
        <v>17030</v>
      </c>
    </row>
    <row r="27" spans="1:12" ht="25.5" customHeight="1" x14ac:dyDescent="0.3">
      <c r="A27" s="39"/>
      <c r="B27" s="42"/>
      <c r="C27" s="45"/>
      <c r="D27" s="45"/>
      <c r="E27" s="48"/>
      <c r="F27" s="45"/>
      <c r="G27" s="63"/>
      <c r="H27" s="63"/>
      <c r="I27" s="63"/>
      <c r="J27" s="5">
        <v>1</v>
      </c>
      <c r="K27" s="4" t="s">
        <v>17</v>
      </c>
      <c r="L27" s="13"/>
    </row>
    <row r="28" spans="1:12" ht="25.5" customHeight="1" x14ac:dyDescent="0.3">
      <c r="A28" s="39"/>
      <c r="B28" s="42"/>
      <c r="C28" s="45"/>
      <c r="D28" s="45"/>
      <c r="E28" s="48"/>
      <c r="F28" s="45"/>
      <c r="G28" s="63"/>
      <c r="H28" s="63"/>
      <c r="I28" s="63"/>
      <c r="J28" s="5" t="s">
        <v>18</v>
      </c>
      <c r="K28" s="4" t="s">
        <v>21</v>
      </c>
      <c r="L28" s="13">
        <v>500</v>
      </c>
    </row>
    <row r="29" spans="1:12" ht="25.5" customHeight="1" x14ac:dyDescent="0.3">
      <c r="A29" s="39"/>
      <c r="B29" s="42"/>
      <c r="C29" s="45"/>
      <c r="D29" s="45"/>
      <c r="E29" s="48"/>
      <c r="F29" s="45"/>
      <c r="G29" s="63"/>
      <c r="H29" s="63"/>
      <c r="I29" s="63"/>
      <c r="J29" s="5" t="s">
        <v>20</v>
      </c>
      <c r="K29" s="4" t="s">
        <v>47</v>
      </c>
      <c r="L29" s="13">
        <v>1500</v>
      </c>
    </row>
    <row r="30" spans="1:12" ht="25.5" customHeight="1" x14ac:dyDescent="0.3">
      <c r="A30" s="39"/>
      <c r="B30" s="42"/>
      <c r="C30" s="45"/>
      <c r="D30" s="45"/>
      <c r="E30" s="48"/>
      <c r="F30" s="45"/>
      <c r="G30" s="63"/>
      <c r="H30" s="63"/>
      <c r="I30" s="63"/>
      <c r="J30" s="5">
        <v>2</v>
      </c>
      <c r="K30" s="4" t="s">
        <v>26</v>
      </c>
      <c r="L30" s="13"/>
    </row>
    <row r="31" spans="1:12" ht="25.5" customHeight="1" x14ac:dyDescent="0.3">
      <c r="A31" s="39"/>
      <c r="B31" s="42"/>
      <c r="C31" s="45"/>
      <c r="D31" s="45"/>
      <c r="E31" s="48"/>
      <c r="F31" s="45"/>
      <c r="G31" s="63"/>
      <c r="H31" s="63"/>
      <c r="I31" s="63"/>
      <c r="J31" s="5" t="s">
        <v>27</v>
      </c>
      <c r="K31" s="4" t="s">
        <v>28</v>
      </c>
      <c r="L31" s="13">
        <v>200</v>
      </c>
    </row>
    <row r="32" spans="1:12" ht="25.5" customHeight="1" x14ac:dyDescent="0.3">
      <c r="A32" s="39"/>
      <c r="B32" s="42"/>
      <c r="C32" s="45"/>
      <c r="D32" s="45"/>
      <c r="E32" s="48"/>
      <c r="F32" s="45"/>
      <c r="G32" s="63"/>
      <c r="H32" s="63"/>
      <c r="I32" s="63"/>
      <c r="J32" s="5" t="s">
        <v>29</v>
      </c>
      <c r="K32" s="4" t="s">
        <v>48</v>
      </c>
      <c r="L32" s="13">
        <v>450</v>
      </c>
    </row>
    <row r="33" spans="1:12" ht="25.5" customHeight="1" x14ac:dyDescent="0.3">
      <c r="A33" s="39"/>
      <c r="B33" s="42"/>
      <c r="C33" s="45"/>
      <c r="D33" s="45"/>
      <c r="E33" s="48"/>
      <c r="F33" s="45"/>
      <c r="G33" s="63"/>
      <c r="H33" s="63"/>
      <c r="I33" s="63"/>
      <c r="J33" s="5">
        <v>3</v>
      </c>
      <c r="K33" s="4" t="s">
        <v>49</v>
      </c>
      <c r="L33" s="13">
        <v>400</v>
      </c>
    </row>
    <row r="34" spans="1:12" ht="25.5" customHeight="1" x14ac:dyDescent="0.3">
      <c r="A34" s="39"/>
      <c r="B34" s="42"/>
      <c r="C34" s="45"/>
      <c r="D34" s="45"/>
      <c r="E34" s="48"/>
      <c r="F34" s="45"/>
      <c r="G34" s="63"/>
      <c r="H34" s="63"/>
      <c r="I34" s="63"/>
      <c r="J34" s="5">
        <v>4</v>
      </c>
      <c r="K34" s="4" t="s">
        <v>50</v>
      </c>
      <c r="L34" s="13">
        <v>200</v>
      </c>
    </row>
    <row r="35" spans="1:12" ht="25.5" customHeight="1" x14ac:dyDescent="0.3">
      <c r="A35" s="39"/>
      <c r="B35" s="42"/>
      <c r="C35" s="45"/>
      <c r="D35" s="45"/>
      <c r="E35" s="48"/>
      <c r="F35" s="45"/>
      <c r="G35" s="63"/>
      <c r="H35" s="63"/>
      <c r="I35" s="63"/>
      <c r="J35" s="5">
        <v>5</v>
      </c>
      <c r="K35" s="4" t="s">
        <v>33</v>
      </c>
      <c r="L35" s="13">
        <v>500</v>
      </c>
    </row>
    <row r="36" spans="1:12" ht="25.5" customHeight="1" x14ac:dyDescent="0.3">
      <c r="A36" s="39"/>
      <c r="B36" s="42"/>
      <c r="C36" s="45"/>
      <c r="D36" s="45"/>
      <c r="E36" s="48"/>
      <c r="F36" s="45"/>
      <c r="G36" s="63"/>
      <c r="H36" s="63"/>
      <c r="I36" s="63"/>
      <c r="J36" s="5">
        <v>6</v>
      </c>
      <c r="K36" s="4" t="s">
        <v>34</v>
      </c>
      <c r="L36" s="13">
        <v>1080</v>
      </c>
    </row>
    <row r="37" spans="1:12" ht="25.5" customHeight="1" x14ac:dyDescent="0.3">
      <c r="A37" s="39"/>
      <c r="B37" s="42"/>
      <c r="C37" s="45"/>
      <c r="D37" s="45"/>
      <c r="E37" s="48"/>
      <c r="F37" s="45"/>
      <c r="G37" s="63"/>
      <c r="H37" s="63"/>
      <c r="I37" s="63"/>
      <c r="J37" s="5">
        <v>7</v>
      </c>
      <c r="K37" s="4" t="s">
        <v>51</v>
      </c>
      <c r="L37" s="13">
        <v>400</v>
      </c>
    </row>
    <row r="38" spans="1:12" ht="25.5" customHeight="1" x14ac:dyDescent="0.3">
      <c r="A38" s="39"/>
      <c r="B38" s="42"/>
      <c r="C38" s="45"/>
      <c r="D38" s="45"/>
      <c r="E38" s="48"/>
      <c r="F38" s="45"/>
      <c r="G38" s="63"/>
      <c r="H38" s="63"/>
      <c r="I38" s="63"/>
      <c r="J38" s="5">
        <v>8</v>
      </c>
      <c r="K38" s="4" t="s">
        <v>36</v>
      </c>
      <c r="L38" s="13">
        <v>2000</v>
      </c>
    </row>
    <row r="39" spans="1:12" ht="25.5" customHeight="1" x14ac:dyDescent="0.3">
      <c r="A39" s="39"/>
      <c r="B39" s="42"/>
      <c r="C39" s="45"/>
      <c r="D39" s="45"/>
      <c r="E39" s="48"/>
      <c r="F39" s="45"/>
      <c r="G39" s="63"/>
      <c r="H39" s="63"/>
      <c r="I39" s="63"/>
      <c r="J39" s="5">
        <v>9</v>
      </c>
      <c r="K39" s="4" t="s">
        <v>52</v>
      </c>
      <c r="L39" s="13">
        <v>500</v>
      </c>
    </row>
    <row r="40" spans="1:12" ht="25.5" customHeight="1" x14ac:dyDescent="0.3">
      <c r="A40" s="39"/>
      <c r="B40" s="42"/>
      <c r="C40" s="45"/>
      <c r="D40" s="45"/>
      <c r="E40" s="48"/>
      <c r="F40" s="45"/>
      <c r="G40" s="63"/>
      <c r="H40" s="63"/>
      <c r="I40" s="63"/>
      <c r="J40" s="6">
        <v>10</v>
      </c>
      <c r="K40" s="4" t="s">
        <v>53</v>
      </c>
      <c r="L40" s="13">
        <v>3000</v>
      </c>
    </row>
    <row r="41" spans="1:12" ht="25.5" customHeight="1" x14ac:dyDescent="0.3">
      <c r="A41" s="39"/>
      <c r="B41" s="42"/>
      <c r="C41" s="45"/>
      <c r="D41" s="45"/>
      <c r="E41" s="48"/>
      <c r="F41" s="45"/>
      <c r="G41" s="63"/>
      <c r="H41" s="63"/>
      <c r="I41" s="63"/>
      <c r="J41" s="6">
        <v>11</v>
      </c>
      <c r="K41" s="4" t="s">
        <v>54</v>
      </c>
      <c r="L41" s="13">
        <v>5600</v>
      </c>
    </row>
    <row r="42" spans="1:12" ht="25.5" customHeight="1" x14ac:dyDescent="0.3">
      <c r="A42" s="39"/>
      <c r="B42" s="42"/>
      <c r="C42" s="45"/>
      <c r="D42" s="45"/>
      <c r="E42" s="48"/>
      <c r="F42" s="45"/>
      <c r="G42" s="63"/>
      <c r="H42" s="63"/>
      <c r="I42" s="63"/>
      <c r="J42" s="6">
        <v>12</v>
      </c>
      <c r="K42" s="4" t="s">
        <v>40</v>
      </c>
      <c r="L42" s="13">
        <v>700</v>
      </c>
    </row>
    <row r="43" spans="1:12" ht="25.5" customHeight="1" x14ac:dyDescent="0.3">
      <c r="A43" s="39"/>
      <c r="B43" s="42"/>
      <c r="C43" s="45"/>
      <c r="D43" s="45"/>
      <c r="E43" s="48"/>
      <c r="F43" s="45"/>
      <c r="G43" s="63"/>
      <c r="H43" s="63"/>
      <c r="I43" s="63"/>
      <c r="J43" s="66" t="s">
        <v>41</v>
      </c>
      <c r="K43" s="66"/>
      <c r="L43" s="14">
        <f>L44</f>
        <v>780</v>
      </c>
    </row>
    <row r="44" spans="1:12" ht="25.5" customHeight="1" thickBot="1" x14ac:dyDescent="0.35">
      <c r="A44" s="40"/>
      <c r="B44" s="43"/>
      <c r="C44" s="46"/>
      <c r="D44" s="46"/>
      <c r="E44" s="49"/>
      <c r="F44" s="46"/>
      <c r="G44" s="64"/>
      <c r="H44" s="64"/>
      <c r="I44" s="64"/>
      <c r="J44" s="18">
        <v>1</v>
      </c>
      <c r="K44" s="19" t="s">
        <v>42</v>
      </c>
      <c r="L44" s="17">
        <v>780</v>
      </c>
    </row>
    <row r="45" spans="1:12" ht="25.5" customHeight="1" x14ac:dyDescent="0.3">
      <c r="A45" s="50" t="s">
        <v>110</v>
      </c>
      <c r="B45" s="53" t="s">
        <v>55</v>
      </c>
      <c r="C45" s="56">
        <v>2</v>
      </c>
      <c r="D45" s="56" t="s">
        <v>14</v>
      </c>
      <c r="E45" s="59" t="s">
        <v>119</v>
      </c>
      <c r="F45" s="56">
        <v>40</v>
      </c>
      <c r="G45" s="67">
        <f>L52+L45</f>
        <v>9330</v>
      </c>
      <c r="H45" s="67">
        <v>9330</v>
      </c>
      <c r="I45" s="67">
        <v>0</v>
      </c>
      <c r="J45" s="72" t="s">
        <v>16</v>
      </c>
      <c r="K45" s="72"/>
      <c r="L45" s="12">
        <f>L46+L47+L48+L49+L50+L51</f>
        <v>8370</v>
      </c>
    </row>
    <row r="46" spans="1:12" ht="25.5" customHeight="1" x14ac:dyDescent="0.3">
      <c r="A46" s="51"/>
      <c r="B46" s="54"/>
      <c r="C46" s="57"/>
      <c r="D46" s="57"/>
      <c r="E46" s="60"/>
      <c r="F46" s="57"/>
      <c r="G46" s="68"/>
      <c r="H46" s="68"/>
      <c r="I46" s="68"/>
      <c r="J46" s="3">
        <v>1</v>
      </c>
      <c r="K46" s="4" t="s">
        <v>57</v>
      </c>
      <c r="L46" s="13">
        <v>3600</v>
      </c>
    </row>
    <row r="47" spans="1:12" ht="25.5" customHeight="1" x14ac:dyDescent="0.3">
      <c r="A47" s="51"/>
      <c r="B47" s="54"/>
      <c r="C47" s="57"/>
      <c r="D47" s="57"/>
      <c r="E47" s="60"/>
      <c r="F47" s="57"/>
      <c r="G47" s="68"/>
      <c r="H47" s="68"/>
      <c r="I47" s="68"/>
      <c r="J47" s="3">
        <v>2</v>
      </c>
      <c r="K47" s="4" t="s">
        <v>53</v>
      </c>
      <c r="L47" s="13">
        <v>1800</v>
      </c>
    </row>
    <row r="48" spans="1:12" ht="25.5" customHeight="1" x14ac:dyDescent="0.3">
      <c r="A48" s="51"/>
      <c r="B48" s="54"/>
      <c r="C48" s="57"/>
      <c r="D48" s="57"/>
      <c r="E48" s="60"/>
      <c r="F48" s="57"/>
      <c r="G48" s="68"/>
      <c r="H48" s="68"/>
      <c r="I48" s="68"/>
      <c r="J48" s="3">
        <v>3</v>
      </c>
      <c r="K48" s="4" t="s">
        <v>58</v>
      </c>
      <c r="L48" s="13">
        <v>300</v>
      </c>
    </row>
    <row r="49" spans="1:12" ht="25.5" customHeight="1" x14ac:dyDescent="0.3">
      <c r="A49" s="51"/>
      <c r="B49" s="54"/>
      <c r="C49" s="57"/>
      <c r="D49" s="57"/>
      <c r="E49" s="60"/>
      <c r="F49" s="57"/>
      <c r="G49" s="68"/>
      <c r="H49" s="68"/>
      <c r="I49" s="68"/>
      <c r="J49" s="3">
        <v>4</v>
      </c>
      <c r="K49" s="4" t="s">
        <v>59</v>
      </c>
      <c r="L49" s="13">
        <v>2160</v>
      </c>
    </row>
    <row r="50" spans="1:12" ht="25.5" customHeight="1" x14ac:dyDescent="0.3">
      <c r="A50" s="51"/>
      <c r="B50" s="54"/>
      <c r="C50" s="57"/>
      <c r="D50" s="57"/>
      <c r="E50" s="60"/>
      <c r="F50" s="57"/>
      <c r="G50" s="68"/>
      <c r="H50" s="68"/>
      <c r="I50" s="68"/>
      <c r="J50" s="3">
        <v>5</v>
      </c>
      <c r="K50" s="4" t="s">
        <v>60</v>
      </c>
      <c r="L50" s="13">
        <v>300</v>
      </c>
    </row>
    <row r="51" spans="1:12" ht="25.5" customHeight="1" x14ac:dyDescent="0.3">
      <c r="A51" s="51"/>
      <c r="B51" s="54"/>
      <c r="C51" s="57"/>
      <c r="D51" s="57"/>
      <c r="E51" s="60"/>
      <c r="F51" s="57"/>
      <c r="G51" s="68"/>
      <c r="H51" s="68"/>
      <c r="I51" s="68"/>
      <c r="J51" s="3">
        <v>6</v>
      </c>
      <c r="K51" s="4" t="s">
        <v>61</v>
      </c>
      <c r="L51" s="13">
        <v>210</v>
      </c>
    </row>
    <row r="52" spans="1:12" ht="25.5" customHeight="1" x14ac:dyDescent="0.3">
      <c r="A52" s="51"/>
      <c r="B52" s="54"/>
      <c r="C52" s="57"/>
      <c r="D52" s="57"/>
      <c r="E52" s="60"/>
      <c r="F52" s="57"/>
      <c r="G52" s="68"/>
      <c r="H52" s="68"/>
      <c r="I52" s="68"/>
      <c r="J52" s="75" t="s">
        <v>41</v>
      </c>
      <c r="K52" s="75"/>
      <c r="L52" s="14">
        <f>L53+L54</f>
        <v>960</v>
      </c>
    </row>
    <row r="53" spans="1:12" ht="25.5" customHeight="1" x14ac:dyDescent="0.3">
      <c r="A53" s="51"/>
      <c r="B53" s="54"/>
      <c r="C53" s="57"/>
      <c r="D53" s="57"/>
      <c r="E53" s="60"/>
      <c r="F53" s="57"/>
      <c r="G53" s="68"/>
      <c r="H53" s="68"/>
      <c r="I53" s="68"/>
      <c r="J53" s="3">
        <v>1</v>
      </c>
      <c r="K53" s="4" t="s">
        <v>62</v>
      </c>
      <c r="L53" s="13">
        <v>600</v>
      </c>
    </row>
    <row r="54" spans="1:12" ht="25.5" customHeight="1" thickBot="1" x14ac:dyDescent="0.35">
      <c r="A54" s="52"/>
      <c r="B54" s="55"/>
      <c r="C54" s="58"/>
      <c r="D54" s="58"/>
      <c r="E54" s="61"/>
      <c r="F54" s="58"/>
      <c r="G54" s="69"/>
      <c r="H54" s="69"/>
      <c r="I54" s="69"/>
      <c r="J54" s="15">
        <v>2</v>
      </c>
      <c r="K54" s="16" t="s">
        <v>42</v>
      </c>
      <c r="L54" s="17">
        <v>360</v>
      </c>
    </row>
    <row r="55" spans="1:12" ht="25.5" customHeight="1" x14ac:dyDescent="0.3">
      <c r="A55" s="50" t="s">
        <v>111</v>
      </c>
      <c r="B55" s="53" t="s">
        <v>63</v>
      </c>
      <c r="C55" s="56">
        <v>2</v>
      </c>
      <c r="D55" s="56" t="s">
        <v>64</v>
      </c>
      <c r="E55" s="59" t="s">
        <v>65</v>
      </c>
      <c r="F55" s="56">
        <v>46</v>
      </c>
      <c r="G55" s="67">
        <f>L55+L60</f>
        <v>46296</v>
      </c>
      <c r="H55" s="67">
        <v>23148</v>
      </c>
      <c r="I55" s="67">
        <v>23148</v>
      </c>
      <c r="J55" s="72" t="s">
        <v>16</v>
      </c>
      <c r="K55" s="72"/>
      <c r="L55" s="12">
        <f>L56+L57+L58+L59</f>
        <v>43296</v>
      </c>
    </row>
    <row r="56" spans="1:12" ht="25.5" customHeight="1" x14ac:dyDescent="0.3">
      <c r="A56" s="51"/>
      <c r="B56" s="54"/>
      <c r="C56" s="57"/>
      <c r="D56" s="57"/>
      <c r="E56" s="60"/>
      <c r="F56" s="57"/>
      <c r="G56" s="68"/>
      <c r="H56" s="68"/>
      <c r="I56" s="68"/>
      <c r="J56" s="6">
        <v>1</v>
      </c>
      <c r="K56" s="7" t="s">
        <v>66</v>
      </c>
      <c r="L56" s="13">
        <v>27600</v>
      </c>
    </row>
    <row r="57" spans="1:12" ht="25.5" customHeight="1" x14ac:dyDescent="0.3">
      <c r="A57" s="51"/>
      <c r="B57" s="54"/>
      <c r="C57" s="57"/>
      <c r="D57" s="57"/>
      <c r="E57" s="60"/>
      <c r="F57" s="57"/>
      <c r="G57" s="68"/>
      <c r="H57" s="68"/>
      <c r="I57" s="68"/>
      <c r="J57" s="6">
        <v>2</v>
      </c>
      <c r="K57" s="7" t="s">
        <v>67</v>
      </c>
      <c r="L57" s="13">
        <v>10080</v>
      </c>
    </row>
    <row r="58" spans="1:12" ht="25.5" customHeight="1" x14ac:dyDescent="0.3">
      <c r="A58" s="51"/>
      <c r="B58" s="54"/>
      <c r="C58" s="57"/>
      <c r="D58" s="57"/>
      <c r="E58" s="60"/>
      <c r="F58" s="57"/>
      <c r="G58" s="68"/>
      <c r="H58" s="68"/>
      <c r="I58" s="68"/>
      <c r="J58" s="6">
        <v>3</v>
      </c>
      <c r="K58" s="7" t="s">
        <v>68</v>
      </c>
      <c r="L58" s="13">
        <v>1416</v>
      </c>
    </row>
    <row r="59" spans="1:12" ht="25.5" customHeight="1" x14ac:dyDescent="0.3">
      <c r="A59" s="51"/>
      <c r="B59" s="54"/>
      <c r="C59" s="57"/>
      <c r="D59" s="57"/>
      <c r="E59" s="60"/>
      <c r="F59" s="57"/>
      <c r="G59" s="68"/>
      <c r="H59" s="68"/>
      <c r="I59" s="68"/>
      <c r="J59" s="6">
        <v>4</v>
      </c>
      <c r="K59" s="7" t="s">
        <v>38</v>
      </c>
      <c r="L59" s="13">
        <v>4200</v>
      </c>
    </row>
    <row r="60" spans="1:12" ht="25.5" customHeight="1" x14ac:dyDescent="0.3">
      <c r="A60" s="51"/>
      <c r="B60" s="54"/>
      <c r="C60" s="57"/>
      <c r="D60" s="57"/>
      <c r="E60" s="60"/>
      <c r="F60" s="57"/>
      <c r="G60" s="68"/>
      <c r="H60" s="68"/>
      <c r="I60" s="68"/>
      <c r="J60" s="73" t="s">
        <v>41</v>
      </c>
      <c r="K60" s="74"/>
      <c r="L60" s="14">
        <f>L61+L62</f>
        <v>3000</v>
      </c>
    </row>
    <row r="61" spans="1:12" ht="25.5" customHeight="1" x14ac:dyDescent="0.3">
      <c r="A61" s="51"/>
      <c r="B61" s="54"/>
      <c r="C61" s="57"/>
      <c r="D61" s="57"/>
      <c r="E61" s="60"/>
      <c r="F61" s="57"/>
      <c r="G61" s="68"/>
      <c r="H61" s="68"/>
      <c r="I61" s="68"/>
      <c r="J61" s="6">
        <v>1</v>
      </c>
      <c r="K61" s="8" t="s">
        <v>69</v>
      </c>
      <c r="L61" s="13">
        <v>2400</v>
      </c>
    </row>
    <row r="62" spans="1:12" ht="25.5" customHeight="1" thickBot="1" x14ac:dyDescent="0.35">
      <c r="A62" s="52"/>
      <c r="B62" s="55"/>
      <c r="C62" s="58"/>
      <c r="D62" s="58"/>
      <c r="E62" s="61"/>
      <c r="F62" s="58"/>
      <c r="G62" s="69"/>
      <c r="H62" s="69"/>
      <c r="I62" s="69"/>
      <c r="J62" s="18">
        <v>2</v>
      </c>
      <c r="K62" s="20" t="s">
        <v>70</v>
      </c>
      <c r="L62" s="17">
        <v>600</v>
      </c>
    </row>
    <row r="63" spans="1:12" ht="25.5" customHeight="1" x14ac:dyDescent="0.3">
      <c r="A63" s="50" t="s">
        <v>112</v>
      </c>
      <c r="B63" s="53" t="s">
        <v>71</v>
      </c>
      <c r="C63" s="56">
        <v>2</v>
      </c>
      <c r="D63" s="56" t="s">
        <v>123</v>
      </c>
      <c r="E63" s="59" t="s">
        <v>72</v>
      </c>
      <c r="F63" s="56">
        <v>27</v>
      </c>
      <c r="G63" s="67">
        <f>L63+L71</f>
        <v>13810</v>
      </c>
      <c r="H63" s="67">
        <v>6905</v>
      </c>
      <c r="I63" s="67">
        <v>6905</v>
      </c>
      <c r="J63" s="72" t="s">
        <v>16</v>
      </c>
      <c r="K63" s="72"/>
      <c r="L63" s="12">
        <f>L64+L65+L66+L67+L68+L69+L70</f>
        <v>12710</v>
      </c>
    </row>
    <row r="64" spans="1:12" ht="25.5" customHeight="1" x14ac:dyDescent="0.3">
      <c r="A64" s="51"/>
      <c r="B64" s="54"/>
      <c r="C64" s="57"/>
      <c r="D64" s="57"/>
      <c r="E64" s="60"/>
      <c r="F64" s="57"/>
      <c r="G64" s="68"/>
      <c r="H64" s="68"/>
      <c r="I64" s="68"/>
      <c r="J64" s="6">
        <v>1</v>
      </c>
      <c r="K64" s="8" t="s">
        <v>73</v>
      </c>
      <c r="L64" s="13">
        <v>750</v>
      </c>
    </row>
    <row r="65" spans="1:12" ht="25.5" customHeight="1" x14ac:dyDescent="0.3">
      <c r="A65" s="51"/>
      <c r="B65" s="54"/>
      <c r="C65" s="57"/>
      <c r="D65" s="57"/>
      <c r="E65" s="60"/>
      <c r="F65" s="57"/>
      <c r="G65" s="68"/>
      <c r="H65" s="68"/>
      <c r="I65" s="68"/>
      <c r="J65" s="6">
        <v>2</v>
      </c>
      <c r="K65" s="8" t="s">
        <v>74</v>
      </c>
      <c r="L65" s="13">
        <v>4140</v>
      </c>
    </row>
    <row r="66" spans="1:12" ht="25.5" customHeight="1" x14ac:dyDescent="0.3">
      <c r="A66" s="51"/>
      <c r="B66" s="54"/>
      <c r="C66" s="57"/>
      <c r="D66" s="57"/>
      <c r="E66" s="60"/>
      <c r="F66" s="57"/>
      <c r="G66" s="68"/>
      <c r="H66" s="68"/>
      <c r="I66" s="68"/>
      <c r="J66" s="6">
        <v>3</v>
      </c>
      <c r="K66" s="8" t="s">
        <v>75</v>
      </c>
      <c r="L66" s="13">
        <v>4620</v>
      </c>
    </row>
    <row r="67" spans="1:12" ht="25.5" customHeight="1" x14ac:dyDescent="0.3">
      <c r="A67" s="51"/>
      <c r="B67" s="54"/>
      <c r="C67" s="57"/>
      <c r="D67" s="57"/>
      <c r="E67" s="60"/>
      <c r="F67" s="57"/>
      <c r="G67" s="68"/>
      <c r="H67" s="68"/>
      <c r="I67" s="68"/>
      <c r="J67" s="6">
        <v>4</v>
      </c>
      <c r="K67" s="8" t="s">
        <v>76</v>
      </c>
      <c r="L67" s="13">
        <v>600</v>
      </c>
    </row>
    <row r="68" spans="1:12" ht="25.5" customHeight="1" x14ac:dyDescent="0.3">
      <c r="A68" s="51"/>
      <c r="B68" s="54"/>
      <c r="C68" s="57"/>
      <c r="D68" s="57"/>
      <c r="E68" s="60"/>
      <c r="F68" s="57"/>
      <c r="G68" s="68"/>
      <c r="H68" s="68"/>
      <c r="I68" s="68"/>
      <c r="J68" s="6">
        <v>5</v>
      </c>
      <c r="K68" s="8" t="s">
        <v>77</v>
      </c>
      <c r="L68" s="13">
        <v>1800</v>
      </c>
    </row>
    <row r="69" spans="1:12" ht="25.5" customHeight="1" x14ac:dyDescent="0.3">
      <c r="A69" s="51"/>
      <c r="B69" s="54"/>
      <c r="C69" s="57"/>
      <c r="D69" s="57"/>
      <c r="E69" s="60"/>
      <c r="F69" s="57"/>
      <c r="G69" s="68"/>
      <c r="H69" s="68"/>
      <c r="I69" s="68"/>
      <c r="J69" s="6">
        <v>6</v>
      </c>
      <c r="K69" s="8" t="s">
        <v>78</v>
      </c>
      <c r="L69" s="13">
        <v>200</v>
      </c>
    </row>
    <row r="70" spans="1:12" ht="25.5" customHeight="1" x14ac:dyDescent="0.3">
      <c r="A70" s="51"/>
      <c r="B70" s="54"/>
      <c r="C70" s="57"/>
      <c r="D70" s="57"/>
      <c r="E70" s="60"/>
      <c r="F70" s="57"/>
      <c r="G70" s="68"/>
      <c r="H70" s="68"/>
      <c r="I70" s="68"/>
      <c r="J70" s="6">
        <v>7</v>
      </c>
      <c r="K70" s="8" t="s">
        <v>79</v>
      </c>
      <c r="L70" s="13">
        <v>600</v>
      </c>
    </row>
    <row r="71" spans="1:12" ht="25.5" customHeight="1" x14ac:dyDescent="0.3">
      <c r="A71" s="51"/>
      <c r="B71" s="54"/>
      <c r="C71" s="57"/>
      <c r="D71" s="57"/>
      <c r="E71" s="60"/>
      <c r="F71" s="57"/>
      <c r="G71" s="68"/>
      <c r="H71" s="68"/>
      <c r="I71" s="68"/>
      <c r="J71" s="75" t="s">
        <v>41</v>
      </c>
      <c r="K71" s="75"/>
      <c r="L71" s="14">
        <f>L72</f>
        <v>1100</v>
      </c>
    </row>
    <row r="72" spans="1:12" ht="25.5" customHeight="1" thickBot="1" x14ac:dyDescent="0.35">
      <c r="A72" s="52"/>
      <c r="B72" s="55"/>
      <c r="C72" s="58"/>
      <c r="D72" s="58"/>
      <c r="E72" s="61"/>
      <c r="F72" s="58"/>
      <c r="G72" s="69"/>
      <c r="H72" s="69"/>
      <c r="I72" s="69"/>
      <c r="J72" s="18">
        <v>1</v>
      </c>
      <c r="K72" s="19" t="s">
        <v>80</v>
      </c>
      <c r="L72" s="17">
        <v>1100</v>
      </c>
    </row>
    <row r="73" spans="1:12" ht="25.5" customHeight="1" x14ac:dyDescent="0.3">
      <c r="A73" s="50" t="s">
        <v>113</v>
      </c>
      <c r="B73" s="53" t="s">
        <v>81</v>
      </c>
      <c r="C73" s="56">
        <v>2</v>
      </c>
      <c r="D73" s="56" t="s">
        <v>82</v>
      </c>
      <c r="E73" s="59" t="s">
        <v>120</v>
      </c>
      <c r="F73" s="56">
        <v>50</v>
      </c>
      <c r="G73" s="67">
        <f>L73+L80</f>
        <v>24678</v>
      </c>
      <c r="H73" s="67">
        <v>12339</v>
      </c>
      <c r="I73" s="67">
        <v>12339</v>
      </c>
      <c r="J73" s="72" t="s">
        <v>16</v>
      </c>
      <c r="K73" s="72"/>
      <c r="L73" s="12">
        <f>L74+L75+L76+L77+L78+L79</f>
        <v>23378</v>
      </c>
    </row>
    <row r="74" spans="1:12" ht="25.5" customHeight="1" x14ac:dyDescent="0.3">
      <c r="A74" s="51"/>
      <c r="B74" s="54"/>
      <c r="C74" s="57"/>
      <c r="D74" s="57"/>
      <c r="E74" s="60"/>
      <c r="F74" s="57"/>
      <c r="G74" s="68"/>
      <c r="H74" s="68"/>
      <c r="I74" s="68"/>
      <c r="J74" s="6">
        <v>1</v>
      </c>
      <c r="K74" s="7" t="s">
        <v>83</v>
      </c>
      <c r="L74" s="13">
        <v>288</v>
      </c>
    </row>
    <row r="75" spans="1:12" ht="25.5" customHeight="1" x14ac:dyDescent="0.3">
      <c r="A75" s="51"/>
      <c r="B75" s="54"/>
      <c r="C75" s="57"/>
      <c r="D75" s="57"/>
      <c r="E75" s="60"/>
      <c r="F75" s="57"/>
      <c r="G75" s="68"/>
      <c r="H75" s="68"/>
      <c r="I75" s="68"/>
      <c r="J75" s="6">
        <v>2</v>
      </c>
      <c r="K75" s="7" t="s">
        <v>84</v>
      </c>
      <c r="L75" s="13">
        <v>1080</v>
      </c>
    </row>
    <row r="76" spans="1:12" ht="25.5" customHeight="1" x14ac:dyDescent="0.3">
      <c r="A76" s="51"/>
      <c r="B76" s="54"/>
      <c r="C76" s="57"/>
      <c r="D76" s="57"/>
      <c r="E76" s="60"/>
      <c r="F76" s="57"/>
      <c r="G76" s="68"/>
      <c r="H76" s="68"/>
      <c r="I76" s="68"/>
      <c r="J76" s="6">
        <v>3</v>
      </c>
      <c r="K76" s="7" t="s">
        <v>85</v>
      </c>
      <c r="L76" s="13">
        <v>160</v>
      </c>
    </row>
    <row r="77" spans="1:12" ht="25.5" customHeight="1" x14ac:dyDescent="0.3">
      <c r="A77" s="51"/>
      <c r="B77" s="54"/>
      <c r="C77" s="57"/>
      <c r="D77" s="57"/>
      <c r="E77" s="60"/>
      <c r="F77" s="57"/>
      <c r="G77" s="68"/>
      <c r="H77" s="68"/>
      <c r="I77" s="68"/>
      <c r="J77" s="6">
        <v>4</v>
      </c>
      <c r="K77" s="7" t="s">
        <v>86</v>
      </c>
      <c r="L77" s="13">
        <v>15400</v>
      </c>
    </row>
    <row r="78" spans="1:12" ht="25.5" customHeight="1" x14ac:dyDescent="0.3">
      <c r="A78" s="51"/>
      <c r="B78" s="54"/>
      <c r="C78" s="57"/>
      <c r="D78" s="57"/>
      <c r="E78" s="60"/>
      <c r="F78" s="57"/>
      <c r="G78" s="68"/>
      <c r="H78" s="68"/>
      <c r="I78" s="68"/>
      <c r="J78" s="6">
        <v>5</v>
      </c>
      <c r="K78" s="7" t="s">
        <v>75</v>
      </c>
      <c r="L78" s="13">
        <v>5200</v>
      </c>
    </row>
    <row r="79" spans="1:12" ht="25.5" customHeight="1" x14ac:dyDescent="0.3">
      <c r="A79" s="51"/>
      <c r="B79" s="54"/>
      <c r="C79" s="57"/>
      <c r="D79" s="57"/>
      <c r="E79" s="60"/>
      <c r="F79" s="57"/>
      <c r="G79" s="68"/>
      <c r="H79" s="68"/>
      <c r="I79" s="68"/>
      <c r="J79" s="6">
        <v>6</v>
      </c>
      <c r="K79" s="7" t="s">
        <v>87</v>
      </c>
      <c r="L79" s="13">
        <v>1250</v>
      </c>
    </row>
    <row r="80" spans="1:12" ht="25.5" customHeight="1" x14ac:dyDescent="0.3">
      <c r="A80" s="51"/>
      <c r="B80" s="54"/>
      <c r="C80" s="57"/>
      <c r="D80" s="57"/>
      <c r="E80" s="60"/>
      <c r="F80" s="57"/>
      <c r="G80" s="68"/>
      <c r="H80" s="68"/>
      <c r="I80" s="68"/>
      <c r="J80" s="75" t="s">
        <v>41</v>
      </c>
      <c r="K80" s="75"/>
      <c r="L80" s="14">
        <f>L82+L81</f>
        <v>1300</v>
      </c>
    </row>
    <row r="81" spans="1:12" ht="25.5" customHeight="1" x14ac:dyDescent="0.3">
      <c r="A81" s="51"/>
      <c r="B81" s="54"/>
      <c r="C81" s="57"/>
      <c r="D81" s="57"/>
      <c r="E81" s="60"/>
      <c r="F81" s="57"/>
      <c r="G81" s="68"/>
      <c r="H81" s="68"/>
      <c r="I81" s="68"/>
      <c r="J81" s="6">
        <v>1</v>
      </c>
      <c r="K81" s="8" t="s">
        <v>88</v>
      </c>
      <c r="L81" s="13">
        <v>500</v>
      </c>
    </row>
    <row r="82" spans="1:12" ht="25.5" customHeight="1" thickBot="1" x14ac:dyDescent="0.35">
      <c r="A82" s="52"/>
      <c r="B82" s="55"/>
      <c r="C82" s="58"/>
      <c r="D82" s="58"/>
      <c r="E82" s="61"/>
      <c r="F82" s="58"/>
      <c r="G82" s="69"/>
      <c r="H82" s="69"/>
      <c r="I82" s="69"/>
      <c r="J82" s="18">
        <v>2</v>
      </c>
      <c r="K82" s="20" t="s">
        <v>69</v>
      </c>
      <c r="L82" s="17">
        <v>800</v>
      </c>
    </row>
    <row r="83" spans="1:12" ht="25.5" customHeight="1" x14ac:dyDescent="0.3">
      <c r="A83" s="50" t="s">
        <v>114</v>
      </c>
      <c r="B83" s="53" t="s">
        <v>89</v>
      </c>
      <c r="C83" s="56">
        <v>2</v>
      </c>
      <c r="D83" s="56" t="s">
        <v>90</v>
      </c>
      <c r="E83" s="59" t="s">
        <v>124</v>
      </c>
      <c r="F83" s="56">
        <v>50</v>
      </c>
      <c r="G83" s="67">
        <f>L83+L91</f>
        <v>48376</v>
      </c>
      <c r="H83" s="67">
        <v>24188</v>
      </c>
      <c r="I83" s="67">
        <v>24188</v>
      </c>
      <c r="J83" s="72" t="s">
        <v>16</v>
      </c>
      <c r="K83" s="72"/>
      <c r="L83" s="12">
        <f>L84+L85+L86+L87+L88+L89+L90</f>
        <v>45976</v>
      </c>
    </row>
    <row r="84" spans="1:12" ht="25.5" customHeight="1" x14ac:dyDescent="0.3">
      <c r="A84" s="51"/>
      <c r="B84" s="54"/>
      <c r="C84" s="57"/>
      <c r="D84" s="57"/>
      <c r="E84" s="60"/>
      <c r="F84" s="57"/>
      <c r="G84" s="68"/>
      <c r="H84" s="68"/>
      <c r="I84" s="68"/>
      <c r="J84" s="6">
        <v>1</v>
      </c>
      <c r="K84" s="7" t="s">
        <v>83</v>
      </c>
      <c r="L84" s="13">
        <v>360</v>
      </c>
    </row>
    <row r="85" spans="1:12" ht="25.5" customHeight="1" x14ac:dyDescent="0.3">
      <c r="A85" s="51"/>
      <c r="B85" s="54"/>
      <c r="C85" s="57"/>
      <c r="D85" s="57"/>
      <c r="E85" s="60"/>
      <c r="F85" s="57"/>
      <c r="G85" s="68"/>
      <c r="H85" s="68"/>
      <c r="I85" s="68"/>
      <c r="J85" s="6">
        <v>2</v>
      </c>
      <c r="K85" s="7" t="s">
        <v>91</v>
      </c>
      <c r="L85" s="13">
        <v>2016</v>
      </c>
    </row>
    <row r="86" spans="1:12" ht="25.5" customHeight="1" x14ac:dyDescent="0.3">
      <c r="A86" s="51"/>
      <c r="B86" s="54"/>
      <c r="C86" s="57"/>
      <c r="D86" s="57"/>
      <c r="E86" s="60"/>
      <c r="F86" s="57"/>
      <c r="G86" s="68"/>
      <c r="H86" s="68"/>
      <c r="I86" s="68"/>
      <c r="J86" s="6">
        <v>3</v>
      </c>
      <c r="K86" s="7" t="s">
        <v>85</v>
      </c>
      <c r="L86" s="13">
        <v>200</v>
      </c>
    </row>
    <row r="87" spans="1:12" ht="25.5" customHeight="1" x14ac:dyDescent="0.3">
      <c r="A87" s="51"/>
      <c r="B87" s="54"/>
      <c r="C87" s="57"/>
      <c r="D87" s="57"/>
      <c r="E87" s="60"/>
      <c r="F87" s="57"/>
      <c r="G87" s="68"/>
      <c r="H87" s="68"/>
      <c r="I87" s="68"/>
      <c r="J87" s="6">
        <v>4</v>
      </c>
      <c r="K87" s="7" t="s">
        <v>92</v>
      </c>
      <c r="L87" s="13">
        <v>24200</v>
      </c>
    </row>
    <row r="88" spans="1:12" ht="25.5" customHeight="1" x14ac:dyDescent="0.3">
      <c r="A88" s="51"/>
      <c r="B88" s="54"/>
      <c r="C88" s="57"/>
      <c r="D88" s="57"/>
      <c r="E88" s="60"/>
      <c r="F88" s="57"/>
      <c r="G88" s="68"/>
      <c r="H88" s="68"/>
      <c r="I88" s="68"/>
      <c r="J88" s="6">
        <v>5</v>
      </c>
      <c r="K88" s="7" t="s">
        <v>75</v>
      </c>
      <c r="L88" s="13">
        <v>15600</v>
      </c>
    </row>
    <row r="89" spans="1:12" ht="25.5" customHeight="1" x14ac:dyDescent="0.3">
      <c r="A89" s="51"/>
      <c r="B89" s="54"/>
      <c r="C89" s="57"/>
      <c r="D89" s="57"/>
      <c r="E89" s="60"/>
      <c r="F89" s="57"/>
      <c r="G89" s="68"/>
      <c r="H89" s="68"/>
      <c r="I89" s="68"/>
      <c r="J89" s="6">
        <v>6</v>
      </c>
      <c r="K89" s="7" t="s">
        <v>93</v>
      </c>
      <c r="L89" s="13">
        <v>3000</v>
      </c>
    </row>
    <row r="90" spans="1:12" ht="25.5" customHeight="1" x14ac:dyDescent="0.3">
      <c r="A90" s="51"/>
      <c r="B90" s="54"/>
      <c r="C90" s="57"/>
      <c r="D90" s="57"/>
      <c r="E90" s="60"/>
      <c r="F90" s="57"/>
      <c r="G90" s="68"/>
      <c r="H90" s="68"/>
      <c r="I90" s="68"/>
      <c r="J90" s="6">
        <v>7</v>
      </c>
      <c r="K90" s="7" t="s">
        <v>77</v>
      </c>
      <c r="L90" s="13">
        <v>600</v>
      </c>
    </row>
    <row r="91" spans="1:12" ht="25.5" customHeight="1" x14ac:dyDescent="0.3">
      <c r="A91" s="51"/>
      <c r="B91" s="54"/>
      <c r="C91" s="57"/>
      <c r="D91" s="57"/>
      <c r="E91" s="60"/>
      <c r="F91" s="57"/>
      <c r="G91" s="68"/>
      <c r="H91" s="68"/>
      <c r="I91" s="68"/>
      <c r="J91" s="75" t="s">
        <v>41</v>
      </c>
      <c r="K91" s="75"/>
      <c r="L91" s="14">
        <f>L92+L93</f>
        <v>2400</v>
      </c>
    </row>
    <row r="92" spans="1:12" ht="25.5" customHeight="1" x14ac:dyDescent="0.3">
      <c r="A92" s="51"/>
      <c r="B92" s="54"/>
      <c r="C92" s="57"/>
      <c r="D92" s="57"/>
      <c r="E92" s="60"/>
      <c r="F92" s="57"/>
      <c r="G92" s="68"/>
      <c r="H92" s="68"/>
      <c r="I92" s="68"/>
      <c r="J92" s="3">
        <v>1</v>
      </c>
      <c r="K92" s="8" t="s">
        <v>88</v>
      </c>
      <c r="L92" s="13">
        <v>800</v>
      </c>
    </row>
    <row r="93" spans="1:12" ht="25.5" customHeight="1" thickBot="1" x14ac:dyDescent="0.35">
      <c r="A93" s="52"/>
      <c r="B93" s="55"/>
      <c r="C93" s="58"/>
      <c r="D93" s="58"/>
      <c r="E93" s="61"/>
      <c r="F93" s="58"/>
      <c r="G93" s="69"/>
      <c r="H93" s="69"/>
      <c r="I93" s="69"/>
      <c r="J93" s="18">
        <v>2</v>
      </c>
      <c r="K93" s="20" t="s">
        <v>69</v>
      </c>
      <c r="L93" s="17">
        <v>1600</v>
      </c>
    </row>
    <row r="94" spans="1:12" ht="25.5" customHeight="1" x14ac:dyDescent="0.3">
      <c r="A94" s="50" t="s">
        <v>115</v>
      </c>
      <c r="B94" s="53" t="s">
        <v>94</v>
      </c>
      <c r="C94" s="56">
        <v>2</v>
      </c>
      <c r="D94" s="56" t="s">
        <v>82</v>
      </c>
      <c r="E94" s="59" t="s">
        <v>125</v>
      </c>
      <c r="F94" s="56">
        <v>50</v>
      </c>
      <c r="G94" s="67">
        <f>L101+L94</f>
        <v>47776</v>
      </c>
      <c r="H94" s="67">
        <v>23888</v>
      </c>
      <c r="I94" s="67">
        <v>23888</v>
      </c>
      <c r="J94" s="72" t="s">
        <v>16</v>
      </c>
      <c r="K94" s="72"/>
      <c r="L94" s="12">
        <f>L95+L96+L97+L98+L99+L100</f>
        <v>45376</v>
      </c>
    </row>
    <row r="95" spans="1:12" ht="25.5" customHeight="1" x14ac:dyDescent="0.3">
      <c r="A95" s="51"/>
      <c r="B95" s="54"/>
      <c r="C95" s="57"/>
      <c r="D95" s="57"/>
      <c r="E95" s="60"/>
      <c r="F95" s="57"/>
      <c r="G95" s="68"/>
      <c r="H95" s="68"/>
      <c r="I95" s="68"/>
      <c r="J95" s="6">
        <v>1</v>
      </c>
      <c r="K95" s="7" t="s">
        <v>83</v>
      </c>
      <c r="L95" s="13">
        <v>360</v>
      </c>
    </row>
    <row r="96" spans="1:12" ht="25.5" customHeight="1" x14ac:dyDescent="0.3">
      <c r="A96" s="51"/>
      <c r="B96" s="54"/>
      <c r="C96" s="57"/>
      <c r="D96" s="57"/>
      <c r="E96" s="60"/>
      <c r="F96" s="57"/>
      <c r="G96" s="68"/>
      <c r="H96" s="68"/>
      <c r="I96" s="68"/>
      <c r="J96" s="6">
        <v>2</v>
      </c>
      <c r="K96" s="7" t="s">
        <v>95</v>
      </c>
      <c r="L96" s="13">
        <v>2016</v>
      </c>
    </row>
    <row r="97" spans="1:12" ht="25.5" customHeight="1" x14ac:dyDescent="0.3">
      <c r="A97" s="51"/>
      <c r="B97" s="54"/>
      <c r="C97" s="57"/>
      <c r="D97" s="57"/>
      <c r="E97" s="60"/>
      <c r="F97" s="57"/>
      <c r="G97" s="68"/>
      <c r="H97" s="68"/>
      <c r="I97" s="68"/>
      <c r="J97" s="6">
        <v>3</v>
      </c>
      <c r="K97" s="7" t="s">
        <v>85</v>
      </c>
      <c r="L97" s="13">
        <v>200</v>
      </c>
    </row>
    <row r="98" spans="1:12" ht="25.5" customHeight="1" x14ac:dyDescent="0.3">
      <c r="A98" s="51"/>
      <c r="B98" s="54"/>
      <c r="C98" s="57"/>
      <c r="D98" s="57"/>
      <c r="E98" s="60"/>
      <c r="F98" s="57"/>
      <c r="G98" s="68"/>
      <c r="H98" s="68"/>
      <c r="I98" s="68"/>
      <c r="J98" s="6">
        <v>4</v>
      </c>
      <c r="K98" s="7" t="s">
        <v>86</v>
      </c>
      <c r="L98" s="13">
        <v>24200</v>
      </c>
    </row>
    <row r="99" spans="1:12" ht="25.5" customHeight="1" x14ac:dyDescent="0.3">
      <c r="A99" s="51"/>
      <c r="B99" s="54"/>
      <c r="C99" s="57"/>
      <c r="D99" s="57"/>
      <c r="E99" s="60"/>
      <c r="F99" s="57"/>
      <c r="G99" s="68"/>
      <c r="H99" s="68"/>
      <c r="I99" s="68"/>
      <c r="J99" s="6">
        <v>5</v>
      </c>
      <c r="K99" s="7" t="s">
        <v>75</v>
      </c>
      <c r="L99" s="13">
        <v>15600</v>
      </c>
    </row>
    <row r="100" spans="1:12" ht="25.5" customHeight="1" x14ac:dyDescent="0.3">
      <c r="A100" s="51"/>
      <c r="B100" s="54"/>
      <c r="C100" s="57"/>
      <c r="D100" s="57"/>
      <c r="E100" s="60"/>
      <c r="F100" s="57"/>
      <c r="G100" s="68"/>
      <c r="H100" s="68"/>
      <c r="I100" s="68"/>
      <c r="J100" s="6">
        <v>6</v>
      </c>
      <c r="K100" s="7" t="s">
        <v>93</v>
      </c>
      <c r="L100" s="13">
        <v>3000</v>
      </c>
    </row>
    <row r="101" spans="1:12" ht="25.5" customHeight="1" x14ac:dyDescent="0.3">
      <c r="A101" s="51"/>
      <c r="B101" s="54"/>
      <c r="C101" s="57"/>
      <c r="D101" s="57"/>
      <c r="E101" s="60"/>
      <c r="F101" s="57"/>
      <c r="G101" s="68"/>
      <c r="H101" s="68"/>
      <c r="I101" s="68"/>
      <c r="J101" s="75" t="s">
        <v>41</v>
      </c>
      <c r="K101" s="75"/>
      <c r="L101" s="14">
        <f>L103+L102</f>
        <v>2400</v>
      </c>
    </row>
    <row r="102" spans="1:12" ht="25.5" customHeight="1" x14ac:dyDescent="0.3">
      <c r="A102" s="51"/>
      <c r="B102" s="54"/>
      <c r="C102" s="57"/>
      <c r="D102" s="57"/>
      <c r="E102" s="60"/>
      <c r="F102" s="57"/>
      <c r="G102" s="68"/>
      <c r="H102" s="68"/>
      <c r="I102" s="68"/>
      <c r="J102" s="3">
        <v>1</v>
      </c>
      <c r="K102" s="8" t="s">
        <v>88</v>
      </c>
      <c r="L102" s="13">
        <v>800</v>
      </c>
    </row>
    <row r="103" spans="1:12" ht="25.5" customHeight="1" thickBot="1" x14ac:dyDescent="0.35">
      <c r="A103" s="52"/>
      <c r="B103" s="55"/>
      <c r="C103" s="58"/>
      <c r="D103" s="58"/>
      <c r="E103" s="61"/>
      <c r="F103" s="58"/>
      <c r="G103" s="69"/>
      <c r="H103" s="69"/>
      <c r="I103" s="69"/>
      <c r="J103" s="18">
        <v>2</v>
      </c>
      <c r="K103" s="20" t="s">
        <v>69</v>
      </c>
      <c r="L103" s="17">
        <v>1600</v>
      </c>
    </row>
    <row r="104" spans="1:12" ht="25.5" customHeight="1" x14ac:dyDescent="0.3">
      <c r="A104" s="50" t="s">
        <v>116</v>
      </c>
      <c r="B104" s="53" t="s">
        <v>96</v>
      </c>
      <c r="C104" s="56">
        <v>2</v>
      </c>
      <c r="D104" s="56" t="s">
        <v>97</v>
      </c>
      <c r="E104" s="59" t="s">
        <v>121</v>
      </c>
      <c r="F104" s="56">
        <v>44</v>
      </c>
      <c r="G104" s="67">
        <f>L104+L109</f>
        <v>18864</v>
      </c>
      <c r="H104" s="67">
        <v>9432</v>
      </c>
      <c r="I104" s="67">
        <v>9432</v>
      </c>
      <c r="J104" s="72" t="s">
        <v>16</v>
      </c>
      <c r="K104" s="72"/>
      <c r="L104" s="12">
        <f>L105+L106+L107+L108</f>
        <v>17820</v>
      </c>
    </row>
    <row r="105" spans="1:12" ht="25.5" customHeight="1" x14ac:dyDescent="0.3">
      <c r="A105" s="51"/>
      <c r="B105" s="54"/>
      <c r="C105" s="57"/>
      <c r="D105" s="57"/>
      <c r="E105" s="60"/>
      <c r="F105" s="57"/>
      <c r="G105" s="68"/>
      <c r="H105" s="68"/>
      <c r="I105" s="68"/>
      <c r="J105" s="6">
        <v>1</v>
      </c>
      <c r="K105" s="7" t="s">
        <v>98</v>
      </c>
      <c r="L105" s="13">
        <v>5250</v>
      </c>
    </row>
    <row r="106" spans="1:12" ht="25.5" customHeight="1" x14ac:dyDescent="0.3">
      <c r="A106" s="51"/>
      <c r="B106" s="54"/>
      <c r="C106" s="57"/>
      <c r="D106" s="57"/>
      <c r="E106" s="60"/>
      <c r="F106" s="57"/>
      <c r="G106" s="68"/>
      <c r="H106" s="68"/>
      <c r="I106" s="68"/>
      <c r="J106" s="6">
        <v>2</v>
      </c>
      <c r="K106" s="7" t="s">
        <v>99</v>
      </c>
      <c r="L106" s="13">
        <v>5250</v>
      </c>
    </row>
    <row r="107" spans="1:12" ht="25.5" customHeight="1" x14ac:dyDescent="0.3">
      <c r="A107" s="51"/>
      <c r="B107" s="54"/>
      <c r="C107" s="57"/>
      <c r="D107" s="57"/>
      <c r="E107" s="60"/>
      <c r="F107" s="57"/>
      <c r="G107" s="68"/>
      <c r="H107" s="68"/>
      <c r="I107" s="68"/>
      <c r="J107" s="6">
        <v>3</v>
      </c>
      <c r="K107" s="7" t="s">
        <v>100</v>
      </c>
      <c r="L107" s="13">
        <v>720</v>
      </c>
    </row>
    <row r="108" spans="1:12" ht="25.5" customHeight="1" x14ac:dyDescent="0.3">
      <c r="A108" s="51"/>
      <c r="B108" s="54"/>
      <c r="C108" s="57"/>
      <c r="D108" s="57"/>
      <c r="E108" s="60"/>
      <c r="F108" s="57"/>
      <c r="G108" s="68"/>
      <c r="H108" s="68"/>
      <c r="I108" s="68"/>
      <c r="J108" s="6">
        <v>4</v>
      </c>
      <c r="K108" s="7" t="s">
        <v>75</v>
      </c>
      <c r="L108" s="13">
        <v>6600</v>
      </c>
    </row>
    <row r="109" spans="1:12" ht="25.5" customHeight="1" x14ac:dyDescent="0.3">
      <c r="A109" s="51"/>
      <c r="B109" s="54"/>
      <c r="C109" s="57"/>
      <c r="D109" s="57"/>
      <c r="E109" s="60"/>
      <c r="F109" s="57"/>
      <c r="G109" s="68"/>
      <c r="H109" s="68"/>
      <c r="I109" s="68"/>
      <c r="J109" s="75" t="s">
        <v>41</v>
      </c>
      <c r="K109" s="75"/>
      <c r="L109" s="14">
        <f>L110</f>
        <v>1044</v>
      </c>
    </row>
    <row r="110" spans="1:12" ht="25.5" customHeight="1" thickBot="1" x14ac:dyDescent="0.35">
      <c r="A110" s="52"/>
      <c r="B110" s="55"/>
      <c r="C110" s="58"/>
      <c r="D110" s="58"/>
      <c r="E110" s="61"/>
      <c r="F110" s="58"/>
      <c r="G110" s="69"/>
      <c r="H110" s="69"/>
      <c r="I110" s="69"/>
      <c r="J110" s="18">
        <v>1</v>
      </c>
      <c r="K110" s="19" t="s">
        <v>101</v>
      </c>
      <c r="L110" s="17">
        <v>1044</v>
      </c>
    </row>
    <row r="111" spans="1:12" ht="75.75" customHeight="1" x14ac:dyDescent="0.3">
      <c r="A111" s="50" t="s">
        <v>117</v>
      </c>
      <c r="B111" s="53" t="s">
        <v>102</v>
      </c>
      <c r="C111" s="56">
        <v>2</v>
      </c>
      <c r="D111" s="56" t="s">
        <v>103</v>
      </c>
      <c r="E111" s="59" t="s">
        <v>122</v>
      </c>
      <c r="F111" s="56">
        <v>6</v>
      </c>
      <c r="G111" s="67">
        <v>0</v>
      </c>
      <c r="H111" s="67"/>
      <c r="I111" s="67"/>
      <c r="J111" s="76"/>
      <c r="K111" s="56"/>
      <c r="L111" s="77"/>
    </row>
    <row r="112" spans="1:12" ht="60.75" customHeight="1" thickBot="1" x14ac:dyDescent="0.35">
      <c r="A112" s="52"/>
      <c r="B112" s="55"/>
      <c r="C112" s="58"/>
      <c r="D112" s="58"/>
      <c r="E112" s="61"/>
      <c r="F112" s="58"/>
      <c r="G112" s="69"/>
      <c r="H112" s="69"/>
      <c r="I112" s="69"/>
      <c r="J112" s="58"/>
      <c r="K112" s="58"/>
      <c r="L112" s="78"/>
    </row>
    <row r="113" spans="1:12" ht="41.25" customHeight="1" x14ac:dyDescent="0.3">
      <c r="A113" s="50" t="s">
        <v>118</v>
      </c>
      <c r="B113" s="53" t="s">
        <v>104</v>
      </c>
      <c r="C113" s="56">
        <v>2</v>
      </c>
      <c r="D113" s="56" t="s">
        <v>103</v>
      </c>
      <c r="E113" s="59" t="s">
        <v>105</v>
      </c>
      <c r="F113" s="56">
        <v>6</v>
      </c>
      <c r="G113" s="67">
        <v>0</v>
      </c>
      <c r="H113" s="67"/>
      <c r="I113" s="67"/>
      <c r="J113" s="76"/>
      <c r="K113" s="56"/>
      <c r="L113" s="77"/>
    </row>
    <row r="114" spans="1:12" ht="53.25" customHeight="1" thickBot="1" x14ac:dyDescent="0.35">
      <c r="A114" s="52"/>
      <c r="B114" s="55"/>
      <c r="C114" s="58"/>
      <c r="D114" s="58"/>
      <c r="E114" s="82"/>
      <c r="F114" s="58"/>
      <c r="G114" s="69"/>
      <c r="H114" s="69"/>
      <c r="I114" s="69"/>
      <c r="J114" s="58"/>
      <c r="K114" s="58"/>
      <c r="L114" s="78"/>
    </row>
    <row r="115" spans="1:12" ht="25.5" customHeight="1" thickBot="1" x14ac:dyDescent="0.35">
      <c r="A115" s="79" t="s">
        <v>106</v>
      </c>
      <c r="B115" s="80"/>
      <c r="C115" s="80"/>
      <c r="D115" s="80" t="s">
        <v>107</v>
      </c>
      <c r="E115" s="80"/>
      <c r="F115" s="81"/>
      <c r="G115" s="23">
        <f>G113+G111+G104+G94+G83+G73+G63+G55+G45+G26+G5</f>
        <v>257040</v>
      </c>
      <c r="H115" s="23">
        <f>H104+H94+H83+H73+H63+H55+H45+H26+H5</f>
        <v>142090</v>
      </c>
      <c r="I115" s="23">
        <f>I104+I94+I83+I73+I63+I55+I45+I26+I5</f>
        <v>114950</v>
      </c>
      <c r="J115" s="83"/>
      <c r="K115" s="84"/>
      <c r="L115" s="85"/>
    </row>
  </sheetData>
  <mergeCells count="131">
    <mergeCell ref="F113:F114"/>
    <mergeCell ref="G113:G114"/>
    <mergeCell ref="H113:H114"/>
    <mergeCell ref="I113:I114"/>
    <mergeCell ref="J113:L114"/>
    <mergeCell ref="A115:F115"/>
    <mergeCell ref="F111:F112"/>
    <mergeCell ref="G111:G112"/>
    <mergeCell ref="H111:H112"/>
    <mergeCell ref="I111:I112"/>
    <mergeCell ref="J111:L112"/>
    <mergeCell ref="A113:A114"/>
    <mergeCell ref="B113:B114"/>
    <mergeCell ref="C113:C114"/>
    <mergeCell ref="D113:D114"/>
    <mergeCell ref="E113:E114"/>
    <mergeCell ref="J115:L115"/>
    <mergeCell ref="G104:G110"/>
    <mergeCell ref="H104:H110"/>
    <mergeCell ref="I104:I110"/>
    <mergeCell ref="J104:K104"/>
    <mergeCell ref="J109:K109"/>
    <mergeCell ref="A111:A112"/>
    <mergeCell ref="B111:B112"/>
    <mergeCell ref="C111:C112"/>
    <mergeCell ref="D111:D112"/>
    <mergeCell ref="E111:E112"/>
    <mergeCell ref="A104:A110"/>
    <mergeCell ref="B104:B110"/>
    <mergeCell ref="C104:C110"/>
    <mergeCell ref="D104:D110"/>
    <mergeCell ref="E104:E110"/>
    <mergeCell ref="F104:F110"/>
    <mergeCell ref="F94:F103"/>
    <mergeCell ref="G94:G103"/>
    <mergeCell ref="H94:H103"/>
    <mergeCell ref="I94:I103"/>
    <mergeCell ref="J94:K94"/>
    <mergeCell ref="J101:K101"/>
    <mergeCell ref="G83:G93"/>
    <mergeCell ref="H83:H93"/>
    <mergeCell ref="I83:I93"/>
    <mergeCell ref="J83:K83"/>
    <mergeCell ref="J91:K91"/>
    <mergeCell ref="F83:F93"/>
    <mergeCell ref="A94:A103"/>
    <mergeCell ref="B94:B103"/>
    <mergeCell ref="C94:C103"/>
    <mergeCell ref="D94:D103"/>
    <mergeCell ref="E94:E103"/>
    <mergeCell ref="A83:A93"/>
    <mergeCell ref="B83:B93"/>
    <mergeCell ref="C83:C93"/>
    <mergeCell ref="D83:D93"/>
    <mergeCell ref="E83:E93"/>
    <mergeCell ref="F73:F82"/>
    <mergeCell ref="G73:G82"/>
    <mergeCell ref="H73:H82"/>
    <mergeCell ref="I73:I82"/>
    <mergeCell ref="J73:K73"/>
    <mergeCell ref="J80:K80"/>
    <mergeCell ref="G63:G72"/>
    <mergeCell ref="H63:H72"/>
    <mergeCell ref="I63:I72"/>
    <mergeCell ref="J63:K63"/>
    <mergeCell ref="J71:K71"/>
    <mergeCell ref="F63:F72"/>
    <mergeCell ref="A73:A82"/>
    <mergeCell ref="B73:B82"/>
    <mergeCell ref="C73:C82"/>
    <mergeCell ref="D73:D82"/>
    <mergeCell ref="E73:E82"/>
    <mergeCell ref="A63:A72"/>
    <mergeCell ref="B63:B72"/>
    <mergeCell ref="C63:C72"/>
    <mergeCell ref="D63:D72"/>
    <mergeCell ref="E63:E72"/>
    <mergeCell ref="F55:F62"/>
    <mergeCell ref="G55:G62"/>
    <mergeCell ref="H55:H62"/>
    <mergeCell ref="I55:I62"/>
    <mergeCell ref="J55:K55"/>
    <mergeCell ref="J60:K60"/>
    <mergeCell ref="G45:G54"/>
    <mergeCell ref="H45:H54"/>
    <mergeCell ref="I45:I54"/>
    <mergeCell ref="J45:K45"/>
    <mergeCell ref="J52:K52"/>
    <mergeCell ref="F45:F54"/>
    <mergeCell ref="A55:A62"/>
    <mergeCell ref="B55:B62"/>
    <mergeCell ref="C55:C62"/>
    <mergeCell ref="D55:D62"/>
    <mergeCell ref="E55:E62"/>
    <mergeCell ref="A45:A54"/>
    <mergeCell ref="B45:B54"/>
    <mergeCell ref="C45:C54"/>
    <mergeCell ref="D45:D54"/>
    <mergeCell ref="E45:E54"/>
    <mergeCell ref="F26:F44"/>
    <mergeCell ref="G26:G44"/>
    <mergeCell ref="H26:H44"/>
    <mergeCell ref="I26:I44"/>
    <mergeCell ref="J26:K26"/>
    <mergeCell ref="J43:K43"/>
    <mergeCell ref="G5:G25"/>
    <mergeCell ref="H5:H25"/>
    <mergeCell ref="I5:I25"/>
    <mergeCell ref="J5:K5"/>
    <mergeCell ref="J24:K24"/>
    <mergeCell ref="F5:F25"/>
    <mergeCell ref="A26:A44"/>
    <mergeCell ref="B26:B44"/>
    <mergeCell ref="C26:C44"/>
    <mergeCell ref="D26:D44"/>
    <mergeCell ref="E26:E44"/>
    <mergeCell ref="A5:A25"/>
    <mergeCell ref="B5:B25"/>
    <mergeCell ref="C5:C25"/>
    <mergeCell ref="D5:D25"/>
    <mergeCell ref="E5:E25"/>
    <mergeCell ref="K1:L1"/>
    <mergeCell ref="A2:L2"/>
    <mergeCell ref="A3:A4"/>
    <mergeCell ref="B3:B4"/>
    <mergeCell ref="C3:C4"/>
    <mergeCell ref="D3:D4"/>
    <mergeCell ref="E3:E4"/>
    <mergeCell ref="F3:F4"/>
    <mergeCell ref="G3:I3"/>
    <mergeCell ref="J3:L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fitToHeight="0" orientation="landscape" verticalDpi="0" r:id="rId1"/>
  <headerFooter>
    <oddFooter>&amp;C&amp;"Arial,Normalny"&amp;8Strona &amp;P z &amp;N</oddFooter>
  </headerFooter>
  <rowBreaks count="4" manualBreakCount="4">
    <brk id="44" max="16383" man="1"/>
    <brk id="62" max="16383" man="1"/>
    <brk id="82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Uchwały</vt:lpstr>
      <vt:lpstr>'załącznik do Uchwały'!Tytuły_wydruku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Józefina JG. Gajda</dc:creator>
  <cp:lastModifiedBy>Anna AM. Markiewicz</cp:lastModifiedBy>
  <cp:lastPrinted>2024-04-19T12:11:00Z</cp:lastPrinted>
  <dcterms:created xsi:type="dcterms:W3CDTF">2015-06-05T18:19:34Z</dcterms:created>
  <dcterms:modified xsi:type="dcterms:W3CDTF">2024-04-29T13:11:28Z</dcterms:modified>
</cp:coreProperties>
</file>